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 firstSheet="1" activeTab="1"/>
  </bookViews>
  <sheets>
    <sheet name="приложение 1" sheetId="8" state="hidden" r:id="rId1"/>
    <sheet name="свод спорт" sheetId="9" r:id="rId2"/>
  </sheets>
  <definedNames>
    <definedName name="_xlnm.Print_Area" localSheetId="0">'приложение 1'!$A$1:$BG$35</definedName>
    <definedName name="_xlnm.Print_Area" localSheetId="1">'свод спорт'!$A$1:$AP$8</definedName>
  </definedNames>
  <calcPr calcId="145621"/>
</workbook>
</file>

<file path=xl/calcChain.xml><?xml version="1.0" encoding="utf-8"?>
<calcChain xmlns="http://schemas.openxmlformats.org/spreadsheetml/2006/main">
  <c r="N8" i="9" l="1"/>
  <c r="P8" i="8"/>
  <c r="E8" i="9"/>
  <c r="Z8" i="9" l="1"/>
  <c r="AR9" i="8" l="1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8" i="8"/>
  <c r="BF9" i="8" l="1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8" i="8"/>
  <c r="AC9" i="8" l="1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8" i="8"/>
  <c r="X8" i="8" l="1"/>
  <c r="X9" i="8" l="1"/>
  <c r="X10" i="8"/>
  <c r="X11" i="8"/>
  <c r="X12" i="8"/>
  <c r="X13" i="8"/>
  <c r="X14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15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BG8" i="8"/>
  <c r="BG31" i="8" l="1"/>
  <c r="BG23" i="8"/>
  <c r="BG19" i="8"/>
  <c r="BG11" i="8"/>
  <c r="BG34" i="8"/>
  <c r="BG30" i="8"/>
  <c r="BG26" i="8"/>
  <c r="BG22" i="8"/>
  <c r="BG18" i="8"/>
  <c r="BG14" i="8"/>
  <c r="BG10" i="8"/>
  <c r="BG35" i="8"/>
  <c r="BG27" i="8"/>
  <c r="BG33" i="8"/>
  <c r="BG29" i="8"/>
  <c r="BG25" i="8"/>
  <c r="BG21" i="8"/>
  <c r="BG17" i="8"/>
  <c r="BG13" i="8"/>
  <c r="BG9" i="8"/>
  <c r="BG15" i="8"/>
  <c r="BG32" i="8"/>
  <c r="BG28" i="8"/>
  <c r="BG24" i="8"/>
  <c r="BG20" i="8"/>
  <c r="BG16" i="8"/>
  <c r="BG12" i="8"/>
  <c r="AI8" i="9"/>
  <c r="T8" i="9" l="1"/>
  <c r="Q8" i="9"/>
  <c r="K8" i="9"/>
  <c r="H8" i="9"/>
  <c r="AC8" i="9" l="1"/>
  <c r="AF8" i="9"/>
  <c r="AO8" i="9" l="1"/>
</calcChain>
</file>

<file path=xl/sharedStrings.xml><?xml version="1.0" encoding="utf-8"?>
<sst xmlns="http://schemas.openxmlformats.org/spreadsheetml/2006/main" count="202" uniqueCount="148">
  <si>
    <t xml:space="preserve"> </t>
  </si>
  <si>
    <t>3.1 Доброжелательность и вежливость</t>
  </si>
  <si>
    <t>3.2 Компетентность работников</t>
  </si>
  <si>
    <t>4.1 Удовлетворение  материально-техническим обеспечением организации</t>
  </si>
  <si>
    <t>4.2 Удовлетворенность качеством предоставляемых образовательных услуг</t>
  </si>
  <si>
    <t>4.3 Готовность рекомендовать организацию родственникам и знакомым</t>
  </si>
  <si>
    <t>1.1</t>
  </si>
  <si>
    <t>1.2</t>
  </si>
  <si>
    <t>1.3</t>
  </si>
  <si>
    <t>1.4</t>
  </si>
  <si>
    <t>1.Открытость и доступность  информации, размещенной на официальном сайте</t>
  </si>
  <si>
    <t>2.1</t>
  </si>
  <si>
    <t>2.2</t>
  </si>
  <si>
    <t>2.3</t>
  </si>
  <si>
    <t>2.4</t>
  </si>
  <si>
    <t>2.5</t>
  </si>
  <si>
    <t>2.6</t>
  </si>
  <si>
    <t>2.7</t>
  </si>
  <si>
    <t>2. Комфортность условий, в которых осуществляется образовательная деятельность</t>
  </si>
  <si>
    <t>Х (1.1)</t>
  </si>
  <si>
    <t>Х (1.2)</t>
  </si>
  <si>
    <t>Х (1.3)</t>
  </si>
  <si>
    <t>Х (1.4)</t>
  </si>
  <si>
    <t>Х (2.4)</t>
  </si>
  <si>
    <t>Х (2.5)</t>
  </si>
  <si>
    <t>Х (2.6)</t>
  </si>
  <si>
    <t>максимальный балл</t>
  </si>
  <si>
    <t>0-1</t>
  </si>
  <si>
    <t>проведение психологических и социологических опросов</t>
  </si>
  <si>
    <t>социально-педагогической направленности</t>
  </si>
  <si>
    <t>технической направленности</t>
  </si>
  <si>
    <t>физкультурно-спортивной направленности</t>
  </si>
  <si>
    <t>художественной направленности</t>
  </si>
  <si>
    <t>естественно-научной направленности</t>
  </si>
  <si>
    <t>туристско-краеведческой направленности</t>
  </si>
  <si>
    <t>наличие  и полнота информации о конкурсах и олимпиадах, проводимых при участии организации.</t>
  </si>
  <si>
    <t>уд.вес численности обучающихся, принявших участие в олимпиадах, конкурсах, смотрах (кроме спортивных)</t>
  </si>
  <si>
    <t>уд.вес численности обучающихся, принявших участие в спортивных олимпиадах,соревнованиях</t>
  </si>
  <si>
    <t>наличие психолого-педагогического консультирования(родителей, обучающихся)</t>
  </si>
  <si>
    <t>наличие коррекционно-развивающих и компенсирующих  занятий с обучающимися, логопедической помощи</t>
  </si>
  <si>
    <t>наличие комплекса реабилитационных и других медицинских меропрятий</t>
  </si>
  <si>
    <t>использование специальных учебников, учебных пособий и дидактических матералов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</si>
  <si>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</si>
  <si>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обучаюшимся с ОВЗ специальных технических средств обучения индивидуального пользования в постоянное пользование</t>
  </si>
  <si>
    <t>предоставление услуг ассистента(помощника), оказывающего обучающимся необходимую техническую помощь</t>
  </si>
  <si>
    <t>Х общая открытая  по приложению 1</t>
  </si>
  <si>
    <t>обеспечение доступа в здания организаций для обучающихся с ОВЗ (свободный доступ к месту занятий, наличие пандусов, поручней, расширенных дверей и др.)</t>
  </si>
  <si>
    <t>наличие лабораторий, мастерских (объекты для проведения практических занятий)</t>
  </si>
  <si>
    <t>обеспеченность лабораторным и демонстрационным оборудованием</t>
  </si>
  <si>
    <t>наличие тренажерного зала</t>
  </si>
  <si>
    <t>наличие бассейна</t>
  </si>
  <si>
    <t>наличие медицинского кабинета</t>
  </si>
  <si>
    <t>наличие столовой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</si>
  <si>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</si>
  <si>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</si>
  <si>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наличие службы психологической помощи(возможность оказания психологической консультации)</t>
  </si>
  <si>
    <t>наличие обучающихся с ОВЗ</t>
  </si>
  <si>
    <t>обеспеченность ОО мультимедийными проекторами (кол-во м/м проекторов на учебный коллектив)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</si>
  <si>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на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</si>
  <si>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химии.физике и др.)</t>
  </si>
  <si>
    <t>наличие спортивного зала</t>
  </si>
  <si>
    <t>наличие  оборудованной спортивной площадки (стадиона)</t>
  </si>
  <si>
    <r>
      <t>наличие</t>
    </r>
    <r>
      <rPr>
        <b/>
        <sz val="9"/>
        <color theme="1"/>
        <rFont val="Times New Roman"/>
        <family val="1"/>
        <charset val="204"/>
      </rPr>
      <t xml:space="preserve"> в отчетном году</t>
    </r>
    <r>
      <rPr>
        <sz val="9"/>
        <color theme="1"/>
        <rFont val="Times New Roman"/>
        <family val="1"/>
        <charset val="204"/>
      </rPr>
      <t xml:space="preserve"> победителей спортивных олимпиад различного уровня (по баллу за каждый уровень)</t>
    </r>
  </si>
  <si>
    <r>
      <t>наличие</t>
    </r>
    <r>
      <rPr>
        <b/>
        <sz val="9"/>
        <color theme="1"/>
        <rFont val="Times New Roman"/>
        <family val="1"/>
        <charset val="204"/>
      </rPr>
      <t xml:space="preserve"> в отчетном году</t>
    </r>
    <r>
      <rPr>
        <sz val="9"/>
        <color theme="1"/>
        <rFont val="Times New Roman"/>
        <family val="1"/>
        <charset val="204"/>
      </rPr>
      <t xml:space="preserve"> победителей  конкурсов, смотров и др. на мероприятиях различного уровня (по баллу за каждый уровень: региональный, всероссийский, международный)</t>
    </r>
  </si>
  <si>
    <t>проведение групповых и индивидуальных коррекционных занятий(наличие приема в специальные (коррекционные)группы по различным образовательным программам, мероприятия, обеспечивающие вовлечение детей с ОВЗ и инвалидов в общественную  жизнь (экскурсии, классные часы, концерты и др)</t>
  </si>
  <si>
    <t>оказание психологической и другой консультативной помощи обучающимся с ОВЗ</t>
  </si>
  <si>
    <t>1.1 Полнота и актуальность информации об организации и ее деятельности</t>
  </si>
  <si>
    <t xml:space="preserve">1.2 Наличие сведений о педагогических работниках </t>
  </si>
  <si>
    <r>
      <t xml:space="preserve">1.3 Доступность взаимодействия с получателями образовательных услуг  по телефону, по электронной почте, с помощью электронных сервисов, в т.ч. наличие </t>
    </r>
    <r>
      <rPr>
        <b/>
        <sz val="10"/>
        <color theme="1"/>
        <rFont val="Times New Roman"/>
        <family val="1"/>
        <charset val="204"/>
      </rPr>
      <t xml:space="preserve">возможности  внесения  предложений, </t>
    </r>
    <r>
      <rPr>
        <sz val="10"/>
        <color theme="1"/>
        <rFont val="Times New Roman"/>
        <family val="1"/>
        <charset val="204"/>
      </rPr>
      <t>направленных на улучшение  работы организации</t>
    </r>
  </si>
  <si>
    <t>1.4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</si>
  <si>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Х   (1.1)</t>
  </si>
  <si>
    <t>Х    (1.2)</t>
  </si>
  <si>
    <t>Х     (1.3)</t>
  </si>
  <si>
    <t>Х    (1.4)</t>
  </si>
  <si>
    <t>Х     (2.1)</t>
  </si>
  <si>
    <r>
      <t xml:space="preserve">2.1 Материально-техническое и информационное обеспечение организации по результатам </t>
    </r>
    <r>
      <rPr>
        <b/>
        <sz val="10"/>
        <color theme="1"/>
        <rFont val="Times New Roman"/>
        <family val="1"/>
        <charset val="204"/>
      </rPr>
      <t>анализа материалов самообследования</t>
    </r>
    <r>
      <rPr>
        <sz val="10"/>
        <color theme="1"/>
        <rFont val="Times New Roman"/>
        <family val="1"/>
        <charset val="204"/>
      </rPr>
      <t xml:space="preserve"> или данных, предоставленных на сайте ОО в сравнении со средним по городу (региону) в сопоставимых показателях)</t>
    </r>
  </si>
  <si>
    <t>Х      (2.2)</t>
  </si>
  <si>
    <t>2.2 Условия для охраны и укрепления здоровья, организации питания обучающихся</t>
  </si>
  <si>
    <t>2.3 Условия для индивидуальной работы с обучающимися</t>
  </si>
  <si>
    <t>Х    (2.3)</t>
  </si>
  <si>
    <t>2.4 Наличие дополнительных образовательных программ</t>
  </si>
  <si>
    <t>Х   (2.4)</t>
  </si>
  <si>
    <t>сайт (оператор)</t>
  </si>
  <si>
    <t>2.6 Наличие возможности оказания психолого-педагогической, медицинской и социальной помощи</t>
  </si>
  <si>
    <t>2.7  Наличие условий организации обучения и воспитания обучающихся с ограниченными возможностями здоровья и инвалидов</t>
  </si>
  <si>
    <t>Х   (2.7)</t>
  </si>
  <si>
    <t>Х      (2.6)</t>
  </si>
  <si>
    <t>Х    (2.5)</t>
  </si>
  <si>
    <t>2.5 Наличие возможности развития творческих  способностей и интересов обучающихся, включая их участие в конкурсах и олимпиадах, выставках, смотрах, физкультурных  и спортивных мероприятих и др.</t>
  </si>
  <si>
    <t>3.Доброжелательность, компетентность работников</t>
  </si>
  <si>
    <t>4.Удовлетворенность качеством услуг</t>
  </si>
  <si>
    <t>Итоговый балл</t>
  </si>
  <si>
    <t>3.1</t>
  </si>
  <si>
    <t>3.2</t>
  </si>
  <si>
    <t>4.1</t>
  </si>
  <si>
    <t>4.2</t>
  </si>
  <si>
    <t>4.3</t>
  </si>
  <si>
    <t>2.2  Условия для охраны и укрепления здоровья, организации питания обучающихся</t>
  </si>
  <si>
    <t>2.7 Наличие условий организации обучения и воспитания обучающихся с ограниченными возможностями здоровья и инвалидов</t>
  </si>
  <si>
    <t>Х   (2.1)</t>
  </si>
  <si>
    <t>Х    (2.2)</t>
  </si>
  <si>
    <t>соц.опрос родителей</t>
  </si>
  <si>
    <r>
      <t xml:space="preserve">дополнительных (авторских) программ- </t>
    </r>
    <r>
      <rPr>
        <i/>
        <sz val="9"/>
        <color theme="1"/>
        <rFont val="Times New Roman"/>
        <family val="1"/>
        <charset val="204"/>
      </rPr>
      <t>предметные лаборатории</t>
    </r>
  </si>
  <si>
    <r>
      <t>наличие действующих программ оказания помощи обучащимся в социальной адаптации, профориентации, получении</t>
    </r>
    <r>
      <rPr>
        <i/>
        <sz val="9"/>
        <color theme="1"/>
        <rFont val="Times New Roman"/>
        <family val="1"/>
        <charset val="204"/>
      </rPr>
      <t xml:space="preserve"> дополнительных профессиональных навыков</t>
    </r>
    <r>
      <rPr>
        <sz val="9"/>
        <color theme="1"/>
        <rFont val="Times New Roman"/>
        <family val="1"/>
        <charset val="204"/>
      </rPr>
      <t>, трудоустройстве(Агропоколение, Сибур-холдин, Тобольская научная станция Уральского отделения РАН0)</t>
    </r>
  </si>
  <si>
    <r>
      <t xml:space="preserve">проведение мероприятий по сдаче норм ГТО </t>
    </r>
    <r>
      <rPr>
        <i/>
        <sz val="9"/>
        <color theme="1"/>
        <rFont val="Times New Roman"/>
        <family val="1"/>
        <charset val="204"/>
      </rPr>
      <t>( региональные соревнования)</t>
    </r>
  </si>
  <si>
    <r>
      <t>наличие специализированных кабинетов по охране и укреплению здоровья (комнаты релаксации, психологической разгрузки,</t>
    </r>
    <r>
      <rPr>
        <b/>
        <sz val="9"/>
        <color theme="1"/>
        <rFont val="Times New Roman"/>
        <family val="1"/>
        <charset val="204"/>
      </rPr>
      <t xml:space="preserve"> сенсорные и пр.-самоанализ )</t>
    </r>
  </si>
  <si>
    <t>Х (3.1)  соц.опрос родителей</t>
  </si>
  <si>
    <t>Х(3.2) соц.опрос родителей</t>
  </si>
  <si>
    <t>Х(4.1) соц.опрос родителей</t>
  </si>
  <si>
    <t>Х(4.2) соц.опрос родителей</t>
  </si>
  <si>
    <t>Х(4.3) соц.опрос родителей</t>
  </si>
  <si>
    <t>Рейтинг</t>
  </si>
  <si>
    <t>Расчет показателей независимой оценки качества образовательной деятельности организаций, осуществляюших образовательную деятельность ( школы) 2017 год</t>
  </si>
  <si>
    <r>
      <t>обеспеченность ОО интерактивными досками и приставками (кол-во досок и приставок)-</t>
    </r>
    <r>
      <rPr>
        <b/>
        <sz val="9"/>
        <color theme="1"/>
        <rFont val="Times New Roman"/>
        <family val="1"/>
        <charset val="204"/>
      </rPr>
      <t>4,9</t>
    </r>
  </si>
  <si>
    <r>
      <t>наличие электронных учебников и учебных пособий (электронные образовательные ресурсы, доступ к информационным системам, информационнотелекоммуникационным сетям)-</t>
    </r>
    <r>
      <rPr>
        <b/>
        <sz val="9"/>
        <color theme="1"/>
        <rFont val="Times New Roman"/>
        <family val="1"/>
        <charset val="204"/>
      </rPr>
      <t>0,38</t>
    </r>
  </si>
  <si>
    <t>0-2</t>
  </si>
  <si>
    <t>2.1 (в с равнении с показателем региона)</t>
  </si>
  <si>
    <r>
      <t>обеспеченность учителей компьютерами (кол-во компьютеров в расчете на 1 учителя)-</t>
    </r>
    <r>
      <rPr>
        <b/>
        <sz val="9"/>
        <color theme="1"/>
        <rFont val="Times New Roman"/>
        <family val="1"/>
        <charset val="204"/>
      </rPr>
      <t>0,98</t>
    </r>
  </si>
  <si>
    <r>
      <t>обеспеченность учащихся компьютерами (количество компьютеров в расчете на 1 ученика)</t>
    </r>
    <r>
      <rPr>
        <b/>
        <sz val="9"/>
        <color theme="1"/>
        <rFont val="Times New Roman"/>
        <family val="1"/>
        <charset val="204"/>
      </rPr>
      <t xml:space="preserve"> 0,14</t>
    </r>
  </si>
  <si>
    <t>Муниципальное автономное учреждение дополнительного образования Центр развития творчества детей и юношества «Бригантина» города Тюмени</t>
  </si>
  <si>
    <t>Муниципального автономного учреждения дополнительного образования Центр эстетического воспитания детей «В доме Буркова» города Тюмени</t>
  </si>
  <si>
    <t>Муниципальное автономное учреждение дополнительного образования Детско-юношеский центр «Град» города Тюмени</t>
  </si>
  <si>
    <t>Муниципальное автономное учреждение дополнительного образования «Центр внешкольной работы «Дзержинец» города Тюмени</t>
  </si>
  <si>
    <t>Муниципальное автономное учреждение дополнительного образования «Дом детского творчества» г. Тобольска</t>
  </si>
  <si>
    <t>Автономное учреждение дополнительного образования «Центр дополнительного образования детей и молодежи» Уватского муниципального района</t>
  </si>
  <si>
    <t>Автономное учреждение дополнительно образования «Юргинский центр спорта и работы с молодежью «Лидер»</t>
  </si>
  <si>
    <t>МАОУ ДО «Дом детского творчества» с. Аромашево</t>
  </si>
  <si>
    <t>МАУ ДО «Викуловский центр творчества»</t>
  </si>
  <si>
    <t>МАУ ДО «Детский оздоровительно-образовательный центр «Русичи»</t>
  </si>
  <si>
    <t>АНО ДО «Детский оздоровительно-образовательный центр «Спутник»</t>
  </si>
  <si>
    <t>МАУ ДО детский морской центр «Алый парус» города Тюмени</t>
  </si>
  <si>
    <t>МАУ ДО Центр развития творчества детей и юношества «Грант» города Тюмени</t>
  </si>
  <si>
    <t>МАУ ДО Детско-юношеский центр «Пламя» города Тюмени</t>
  </si>
  <si>
    <t>МАУ ДО Центр развития творчества детей и юношества"Контакт"города Тюмени</t>
  </si>
  <si>
    <t>АОУ Упоровского района «Центр реализации молодежных программ»</t>
  </si>
  <si>
    <t>ГАУ ДО Тюменской области «Дворец творчества и спорта «Пионер»</t>
  </si>
  <si>
    <t>МОАУ ДО детей «Дом творчества», с. Армизонское</t>
  </si>
  <si>
    <t>МАУ ДО «Вагайский центр спорта и творчества»</t>
  </si>
  <si>
    <t>Муниципальное автономное учреждение дополнительного образования «Голышмановский молодежный центр»</t>
  </si>
  <si>
    <t>Муниципальное автономное учреждение дополнительного образования «Казанский центр развития детей»</t>
  </si>
  <si>
    <t>Автономное учреждение дополнительного образования «Детский оздоровительно-образовательный центр «Березка»</t>
  </si>
  <si>
    <t>Муниципальное автономное учреждение дополнительного образования Нижнетавдинского муниципального района «Центр дополнительного образования»</t>
  </si>
  <si>
    <t>Муниципальное образовательное учреждение дополнительного образования «Центр  внешкольной работы»</t>
  </si>
  <si>
    <t>Муниципальное автономное учреждение дополнительного образования Сладковского муниципального района Дом детского творчества «Галактика»</t>
  </si>
  <si>
    <t>Муниципальное автономное учреждение дополнительного образования «Сорокинский центр детского творчества»</t>
  </si>
  <si>
    <t xml:space="preserve">Муниципальное автономное учреждение дополнительного образования  детей Детско-юношеский центр"Старт"города Тюмени </t>
  </si>
  <si>
    <t>Муниципальное автономное учреждение дополнительного образования «Центр творчества»</t>
  </si>
  <si>
    <t>МАУ  ДО Нижнетавдинского р-на ДЮСШ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</si>
</sst>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6" fillId="0" borderId="0"/>
    <xf numFmtId="0" fontId="7" fillId="0" borderId="0"/>
    <xf numFmtId="0" fontId="8" fillId="0" borderId="0"/>
  </cellStyleXfs>
  <cellXfs count="1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2" fontId="10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Border="1"/>
    <xf numFmtId="0" fontId="0" fillId="0" borderId="0" xfId="0" applyFill="1" applyBorder="1"/>
    <xf numFmtId="0" fontId="3" fillId="0" borderId="1" xfId="0" applyFont="1" applyBorder="1" applyAlignment="1">
      <alignment horizontal="center" vertical="center" textRotation="90" wrapText="1"/>
    </xf>
    <xf numFmtId="1" fontId="9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3" fillId="6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0" xfId="0" applyFont="1" applyBorder="1"/>
    <xf numFmtId="0" fontId="17" fillId="0" borderId="0" xfId="0" applyFont="1"/>
    <xf numFmtId="0" fontId="21" fillId="0" borderId="0" xfId="0" applyFont="1" applyBorder="1"/>
    <xf numFmtId="0" fontId="21" fillId="0" borderId="0" xfId="0" applyFont="1"/>
    <xf numFmtId="0" fontId="18" fillId="7" borderId="10" xfId="0" applyFont="1" applyFill="1" applyBorder="1" applyAlignment="1">
      <alignment vertical="top" wrapText="1"/>
    </xf>
    <xf numFmtId="0" fontId="18" fillId="7" borderId="11" xfId="0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2" fontId="11" fillId="8" borderId="4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4" fillId="8" borderId="9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</cellXfs>
  <cellStyles count="4">
    <cellStyle name="Excel Built-in Normal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6"/>
  <sheetViews>
    <sheetView view="pageBreakPreview" zoomScale="80" zoomScaleNormal="100" zoomScaleSheetLayoutView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BG9" sqref="BG9"/>
    </sheetView>
  </sheetViews>
  <sheetFormatPr defaultRowHeight="14.4" x14ac:dyDescent="0.3"/>
  <cols>
    <col min="1" max="1" width="5.109375" customWidth="1"/>
    <col min="2" max="2" width="58.88671875" customWidth="1"/>
    <col min="3" max="3" width="9.6640625" style="6" customWidth="1"/>
    <col min="4" max="4" width="8" style="6" customWidth="1"/>
    <col min="5" max="6" width="8.109375" style="6" customWidth="1"/>
    <col min="7" max="7" width="11.33203125" style="53" customWidth="1"/>
    <col min="8" max="8" width="10.44140625" style="6" customWidth="1"/>
    <col min="9" max="9" width="11.109375" style="6" customWidth="1"/>
    <col min="10" max="10" width="8.6640625" style="53" customWidth="1"/>
    <col min="11" max="11" width="8.109375" style="6" customWidth="1"/>
    <col min="12" max="12" width="7.5546875" style="6" customWidth="1"/>
    <col min="13" max="13" width="16" style="6" customWidth="1"/>
    <col min="14" max="14" width="8" style="6" customWidth="1"/>
    <col min="15" max="15" width="16.109375" style="53" customWidth="1"/>
    <col min="16" max="16" width="7.88671875" style="6" customWidth="1"/>
    <col min="17" max="17" width="5.33203125" style="6" customWidth="1"/>
    <col min="18" max="18" width="7.88671875" style="53" customWidth="1"/>
    <col min="19" max="19" width="5.6640625" style="53" customWidth="1"/>
    <col min="20" max="20" width="5.44140625" style="6" customWidth="1"/>
    <col min="21" max="21" width="6.5546875" style="6" customWidth="1"/>
    <col min="22" max="22" width="12.88671875" style="53" customWidth="1"/>
    <col min="23" max="23" width="5.5546875" style="6" customWidth="1"/>
    <col min="24" max="24" width="8.5546875" style="6" customWidth="1"/>
    <col min="25" max="25" width="15.33203125" style="6" customWidth="1"/>
    <col min="26" max="26" width="7" style="6" customWidth="1"/>
    <col min="27" max="27" width="7.109375" style="6" customWidth="1"/>
    <col min="28" max="28" width="9.5546875" style="53" customWidth="1"/>
    <col min="29" max="29" width="8" style="6" customWidth="1"/>
    <col min="30" max="30" width="7.109375" style="6" customWidth="1"/>
    <col min="31" max="31" width="6" style="6" customWidth="1"/>
    <col min="32" max="32" width="6.109375" style="6" customWidth="1"/>
    <col min="33" max="33" width="5.109375" style="6" customWidth="1"/>
    <col min="34" max="34" width="6" style="6" customWidth="1"/>
    <col min="35" max="35" width="8.5546875" style="6" customWidth="1"/>
    <col min="36" max="36" width="8.6640625" style="6" customWidth="1"/>
    <col min="37" max="37" width="8.44140625" style="6" customWidth="1"/>
    <col min="38" max="38" width="9.88671875" style="6" customWidth="1"/>
    <col min="39" max="39" width="10.88671875" style="53" customWidth="1"/>
    <col min="40" max="40" width="15.88671875" style="53" customWidth="1"/>
    <col min="41" max="41" width="9.109375" style="53" customWidth="1"/>
    <col min="42" max="42" width="10" style="53" customWidth="1"/>
    <col min="43" max="43" width="8.6640625" style="6" customWidth="1"/>
    <col min="44" max="44" width="8.5546875" style="6" customWidth="1"/>
    <col min="45" max="45" width="7.5546875" style="6" customWidth="1"/>
    <col min="46" max="46" width="11.88671875" style="53" customWidth="1"/>
    <col min="47" max="47" width="8.5546875" style="53" customWidth="1"/>
    <col min="48" max="48" width="19.44140625" style="53" customWidth="1"/>
    <col min="49" max="49" width="8.5546875" style="6" customWidth="1"/>
    <col min="50" max="50" width="5.6640625" style="3" customWidth="1"/>
    <col min="51" max="51" width="9.33203125" style="62" customWidth="1"/>
    <col min="52" max="52" width="10.88671875" style="62" customWidth="1"/>
    <col min="53" max="53" width="14.33203125" style="62" customWidth="1"/>
    <col min="54" max="54" width="11" style="62" customWidth="1"/>
    <col min="55" max="55" width="27" style="62" customWidth="1"/>
    <col min="56" max="56" width="16.88671875" style="62" customWidth="1"/>
    <col min="57" max="57" width="9.6640625" style="3" customWidth="1"/>
    <col min="58" max="58" width="11.5546875" style="3" customWidth="1"/>
    <col min="59" max="59" width="13.109375" style="3" customWidth="1"/>
    <col min="60" max="107" width="9.109375" style="18"/>
  </cols>
  <sheetData>
    <row r="1" spans="1:108" ht="18" x14ac:dyDescent="0.35">
      <c r="B1" s="4" t="s">
        <v>112</v>
      </c>
      <c r="C1" s="12"/>
      <c r="D1" s="12"/>
      <c r="E1" s="12"/>
      <c r="F1" s="13"/>
      <c r="AX1" s="6"/>
      <c r="AY1" s="53"/>
      <c r="AZ1" s="53"/>
      <c r="BA1" s="53"/>
      <c r="BB1" s="53"/>
      <c r="BC1" s="53"/>
      <c r="BD1" s="53"/>
      <c r="BE1" s="6"/>
      <c r="BF1" s="6"/>
      <c r="BG1" s="6"/>
    </row>
    <row r="2" spans="1:108" s="1" customFormat="1" ht="14.25" customHeight="1" x14ac:dyDescent="0.3">
      <c r="A2" s="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17"/>
    </row>
    <row r="3" spans="1:108" ht="24.75" customHeight="1" x14ac:dyDescent="0.3">
      <c r="A3" s="112"/>
      <c r="B3" s="112"/>
      <c r="C3" s="114" t="s">
        <v>10</v>
      </c>
      <c r="D3" s="114"/>
      <c r="E3" s="114"/>
      <c r="F3" s="114"/>
      <c r="G3" s="114" t="s">
        <v>18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49"/>
    </row>
    <row r="4" spans="1:108" s="14" customFormat="1" ht="222" customHeight="1" x14ac:dyDescent="0.3">
      <c r="A4" s="112"/>
      <c r="B4" s="112"/>
      <c r="C4" s="45" t="s">
        <v>66</v>
      </c>
      <c r="D4" s="45" t="s">
        <v>67</v>
      </c>
      <c r="E4" s="45" t="s">
        <v>68</v>
      </c>
      <c r="F4" s="45" t="s">
        <v>69</v>
      </c>
      <c r="G4" s="115" t="s">
        <v>75</v>
      </c>
      <c r="H4" s="115"/>
      <c r="I4" s="115"/>
      <c r="J4" s="115"/>
      <c r="K4" s="115"/>
      <c r="L4" s="115"/>
      <c r="M4" s="115"/>
      <c r="N4" s="115"/>
      <c r="O4" s="115"/>
      <c r="P4" s="115"/>
      <c r="Q4" s="115" t="s">
        <v>97</v>
      </c>
      <c r="R4" s="115"/>
      <c r="S4" s="115"/>
      <c r="T4" s="115"/>
      <c r="U4" s="115"/>
      <c r="V4" s="115"/>
      <c r="W4" s="115"/>
      <c r="X4" s="115"/>
      <c r="Y4" s="115" t="s">
        <v>78</v>
      </c>
      <c r="Z4" s="115"/>
      <c r="AA4" s="115"/>
      <c r="AB4" s="115"/>
      <c r="AC4" s="115"/>
      <c r="AD4" s="115" t="s">
        <v>80</v>
      </c>
      <c r="AE4" s="115"/>
      <c r="AF4" s="115"/>
      <c r="AG4" s="115"/>
      <c r="AH4" s="115"/>
      <c r="AI4" s="115"/>
      <c r="AJ4" s="115"/>
      <c r="AK4" s="115"/>
      <c r="AL4" s="115" t="s">
        <v>88</v>
      </c>
      <c r="AM4" s="115"/>
      <c r="AN4" s="115"/>
      <c r="AO4" s="115"/>
      <c r="AP4" s="115"/>
      <c r="AQ4" s="115"/>
      <c r="AR4" s="115"/>
      <c r="AS4" s="115" t="s">
        <v>83</v>
      </c>
      <c r="AT4" s="115"/>
      <c r="AU4" s="115"/>
      <c r="AV4" s="115"/>
      <c r="AW4" s="115"/>
      <c r="AX4" s="115" t="s">
        <v>98</v>
      </c>
      <c r="AY4" s="115"/>
      <c r="AZ4" s="115"/>
      <c r="BA4" s="115"/>
      <c r="BB4" s="115"/>
      <c r="BC4" s="115"/>
      <c r="BD4" s="115"/>
      <c r="BE4" s="115"/>
      <c r="BF4" s="115"/>
      <c r="BG4" s="50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8" ht="22.5" customHeight="1" x14ac:dyDescent="0.3">
      <c r="A5" s="112"/>
      <c r="B5" s="112"/>
      <c r="C5" s="46" t="s">
        <v>6</v>
      </c>
      <c r="D5" s="46" t="s">
        <v>7</v>
      </c>
      <c r="E5" s="46" t="s">
        <v>8</v>
      </c>
      <c r="F5" s="46" t="s">
        <v>9</v>
      </c>
      <c r="G5" s="113" t="s">
        <v>116</v>
      </c>
      <c r="H5" s="113"/>
      <c r="I5" s="113"/>
      <c r="J5" s="113"/>
      <c r="K5" s="113"/>
      <c r="L5" s="113"/>
      <c r="M5" s="113"/>
      <c r="N5" s="113"/>
      <c r="O5" s="113"/>
      <c r="P5" s="113"/>
      <c r="Q5" s="113" t="s">
        <v>12</v>
      </c>
      <c r="R5" s="113"/>
      <c r="S5" s="113"/>
      <c r="T5" s="113"/>
      <c r="U5" s="113"/>
      <c r="V5" s="113"/>
      <c r="W5" s="113"/>
      <c r="X5" s="113"/>
      <c r="Y5" s="113" t="s">
        <v>13</v>
      </c>
      <c r="Z5" s="113"/>
      <c r="AA5" s="113"/>
      <c r="AB5" s="113"/>
      <c r="AC5" s="113"/>
      <c r="AD5" s="113" t="s">
        <v>14</v>
      </c>
      <c r="AE5" s="113"/>
      <c r="AF5" s="113"/>
      <c r="AG5" s="113"/>
      <c r="AH5" s="113"/>
      <c r="AI5" s="113"/>
      <c r="AJ5" s="113"/>
      <c r="AK5" s="113"/>
      <c r="AL5" s="113" t="s">
        <v>15</v>
      </c>
      <c r="AM5" s="113"/>
      <c r="AN5" s="113"/>
      <c r="AO5" s="113"/>
      <c r="AP5" s="113"/>
      <c r="AQ5" s="113"/>
      <c r="AR5" s="113"/>
      <c r="AS5" s="113" t="s">
        <v>16</v>
      </c>
      <c r="AT5" s="113"/>
      <c r="AU5" s="113"/>
      <c r="AV5" s="113"/>
      <c r="AW5" s="113"/>
      <c r="AX5" s="113" t="s">
        <v>17</v>
      </c>
      <c r="AY5" s="113"/>
      <c r="AZ5" s="113"/>
      <c r="BA5" s="113"/>
      <c r="BB5" s="113"/>
      <c r="BC5" s="113"/>
      <c r="BD5" s="113"/>
      <c r="BE5" s="113"/>
      <c r="BF5" s="113"/>
      <c r="BG5" s="49"/>
    </row>
    <row r="6" spans="1:108" ht="147.75" customHeight="1" x14ac:dyDescent="0.3">
      <c r="A6" s="16"/>
      <c r="B6" s="16"/>
      <c r="C6" s="41" t="s">
        <v>19</v>
      </c>
      <c r="D6" s="41" t="s">
        <v>20</v>
      </c>
      <c r="E6" s="41" t="s">
        <v>21</v>
      </c>
      <c r="F6" s="34" t="s">
        <v>22</v>
      </c>
      <c r="G6" s="21" t="s">
        <v>118</v>
      </c>
      <c r="H6" s="40" t="s">
        <v>117</v>
      </c>
      <c r="I6" s="40" t="s">
        <v>57</v>
      </c>
      <c r="J6" s="21" t="s">
        <v>113</v>
      </c>
      <c r="K6" s="21" t="s">
        <v>47</v>
      </c>
      <c r="L6" s="36" t="s">
        <v>58</v>
      </c>
      <c r="M6" s="21" t="s">
        <v>59</v>
      </c>
      <c r="N6" s="21" t="s">
        <v>48</v>
      </c>
      <c r="O6" s="21" t="s">
        <v>114</v>
      </c>
      <c r="P6" s="41" t="s">
        <v>99</v>
      </c>
      <c r="Q6" s="21" t="s">
        <v>60</v>
      </c>
      <c r="R6" s="21" t="s">
        <v>61</v>
      </c>
      <c r="S6" s="21" t="s">
        <v>49</v>
      </c>
      <c r="T6" s="21" t="s">
        <v>50</v>
      </c>
      <c r="U6" s="36" t="s">
        <v>51</v>
      </c>
      <c r="V6" s="36" t="s">
        <v>105</v>
      </c>
      <c r="W6" s="21" t="s">
        <v>52</v>
      </c>
      <c r="X6" s="41" t="s">
        <v>100</v>
      </c>
      <c r="Y6" s="21" t="s">
        <v>53</v>
      </c>
      <c r="Z6" s="21" t="s">
        <v>54</v>
      </c>
      <c r="AA6" s="21" t="s">
        <v>28</v>
      </c>
      <c r="AB6" s="40" t="s">
        <v>55</v>
      </c>
      <c r="AC6" s="15" t="s">
        <v>79</v>
      </c>
      <c r="AD6" s="69" t="s">
        <v>29</v>
      </c>
      <c r="AE6" s="69" t="s">
        <v>30</v>
      </c>
      <c r="AF6" s="69" t="s">
        <v>31</v>
      </c>
      <c r="AG6" s="69" t="s">
        <v>32</v>
      </c>
      <c r="AH6" s="69" t="s">
        <v>33</v>
      </c>
      <c r="AI6" s="69" t="s">
        <v>34</v>
      </c>
      <c r="AJ6" s="37" t="s">
        <v>102</v>
      </c>
      <c r="AK6" s="41" t="s">
        <v>23</v>
      </c>
      <c r="AL6" s="36" t="s">
        <v>35</v>
      </c>
      <c r="AM6" s="36" t="s">
        <v>36</v>
      </c>
      <c r="AN6" s="21" t="s">
        <v>63</v>
      </c>
      <c r="AO6" s="36" t="s">
        <v>37</v>
      </c>
      <c r="AP6" s="36" t="s">
        <v>62</v>
      </c>
      <c r="AQ6" s="21" t="s">
        <v>104</v>
      </c>
      <c r="AR6" s="41" t="s">
        <v>24</v>
      </c>
      <c r="AS6" s="21" t="s">
        <v>38</v>
      </c>
      <c r="AT6" s="21" t="s">
        <v>39</v>
      </c>
      <c r="AU6" s="21" t="s">
        <v>40</v>
      </c>
      <c r="AV6" s="21" t="s">
        <v>103</v>
      </c>
      <c r="AW6" s="41" t="s">
        <v>25</v>
      </c>
      <c r="AX6" s="21" t="s">
        <v>56</v>
      </c>
      <c r="AY6" s="36" t="s">
        <v>41</v>
      </c>
      <c r="AZ6" s="36" t="s">
        <v>42</v>
      </c>
      <c r="BA6" s="36" t="s">
        <v>43</v>
      </c>
      <c r="BB6" s="36" t="s">
        <v>44</v>
      </c>
      <c r="BC6" s="21" t="s">
        <v>64</v>
      </c>
      <c r="BD6" s="21" t="s">
        <v>46</v>
      </c>
      <c r="BE6" s="21" t="s">
        <v>65</v>
      </c>
      <c r="BF6" s="41" t="s">
        <v>85</v>
      </c>
      <c r="BG6" s="9" t="s">
        <v>45</v>
      </c>
    </row>
    <row r="7" spans="1:108" ht="22.5" customHeight="1" thickBot="1" x14ac:dyDescent="0.35">
      <c r="A7" s="16"/>
      <c r="B7" s="16" t="s">
        <v>26</v>
      </c>
      <c r="C7" s="41">
        <v>10</v>
      </c>
      <c r="D7" s="41">
        <v>10</v>
      </c>
      <c r="E7" s="41">
        <v>10</v>
      </c>
      <c r="F7" s="41">
        <v>10</v>
      </c>
      <c r="G7" s="56" t="s">
        <v>27</v>
      </c>
      <c r="H7" s="51" t="s">
        <v>27</v>
      </c>
      <c r="I7" s="51" t="s">
        <v>27</v>
      </c>
      <c r="J7" s="51" t="s">
        <v>115</v>
      </c>
      <c r="K7" s="44" t="s">
        <v>27</v>
      </c>
      <c r="L7" s="57" t="s">
        <v>27</v>
      </c>
      <c r="M7" s="44" t="s">
        <v>27</v>
      </c>
      <c r="N7" s="44" t="s">
        <v>27</v>
      </c>
      <c r="O7" s="51" t="s">
        <v>115</v>
      </c>
      <c r="P7" s="41">
        <v>10</v>
      </c>
      <c r="Q7" s="44">
        <v>2</v>
      </c>
      <c r="R7" s="52">
        <v>1</v>
      </c>
      <c r="S7" s="52">
        <v>1</v>
      </c>
      <c r="T7" s="44">
        <v>0</v>
      </c>
      <c r="U7" s="57">
        <v>0</v>
      </c>
      <c r="V7" s="52">
        <v>0</v>
      </c>
      <c r="W7" s="44">
        <v>0</v>
      </c>
      <c r="X7" s="41">
        <v>4</v>
      </c>
      <c r="Y7" s="44">
        <v>3</v>
      </c>
      <c r="Z7" s="44">
        <v>3</v>
      </c>
      <c r="AA7" s="44">
        <v>2</v>
      </c>
      <c r="AB7" s="59">
        <v>2</v>
      </c>
      <c r="AC7" s="15">
        <v>10</v>
      </c>
      <c r="AD7" s="44">
        <v>1</v>
      </c>
      <c r="AE7" s="44">
        <v>2</v>
      </c>
      <c r="AF7" s="44">
        <v>1</v>
      </c>
      <c r="AG7" s="44">
        <v>1</v>
      </c>
      <c r="AH7" s="44">
        <v>2</v>
      </c>
      <c r="AI7" s="44">
        <v>1</v>
      </c>
      <c r="AJ7" s="44">
        <v>2</v>
      </c>
      <c r="AK7" s="41">
        <v>10</v>
      </c>
      <c r="AL7" s="44">
        <v>1</v>
      </c>
      <c r="AM7" s="63" t="s">
        <v>27</v>
      </c>
      <c r="AN7" s="63">
        <v>3</v>
      </c>
      <c r="AO7" s="63" t="s">
        <v>27</v>
      </c>
      <c r="AP7" s="63">
        <v>3</v>
      </c>
      <c r="AQ7" s="44">
        <v>1</v>
      </c>
      <c r="AR7" s="41">
        <v>10</v>
      </c>
      <c r="AS7" s="44">
        <v>3</v>
      </c>
      <c r="AT7" s="61">
        <v>2</v>
      </c>
      <c r="AU7" s="61">
        <v>2</v>
      </c>
      <c r="AV7" s="61">
        <v>3</v>
      </c>
      <c r="AW7" s="41">
        <v>10</v>
      </c>
      <c r="AX7" s="44">
        <v>2</v>
      </c>
      <c r="AY7" s="60">
        <v>1</v>
      </c>
      <c r="AZ7" s="60">
        <v>1</v>
      </c>
      <c r="BA7" s="61">
        <v>2</v>
      </c>
      <c r="BB7" s="60">
        <v>1</v>
      </c>
      <c r="BC7" s="60">
        <v>1</v>
      </c>
      <c r="BD7" s="60">
        <v>1</v>
      </c>
      <c r="BE7" s="44">
        <v>1</v>
      </c>
      <c r="BF7" s="41">
        <v>10</v>
      </c>
      <c r="BG7" s="9">
        <v>110</v>
      </c>
    </row>
    <row r="8" spans="1:108" ht="44.25" customHeight="1" thickBot="1" x14ac:dyDescent="0.35">
      <c r="A8" s="11">
        <v>1</v>
      </c>
      <c r="B8" s="84" t="s">
        <v>136</v>
      </c>
      <c r="C8" s="7">
        <v>9.08</v>
      </c>
      <c r="D8" s="7">
        <v>10</v>
      </c>
      <c r="E8" s="7">
        <v>8</v>
      </c>
      <c r="F8" s="7">
        <v>0</v>
      </c>
      <c r="G8" s="22">
        <v>0</v>
      </c>
      <c r="H8" s="22">
        <v>1</v>
      </c>
      <c r="I8" s="22">
        <v>0</v>
      </c>
      <c r="J8" s="22">
        <v>1</v>
      </c>
      <c r="K8" s="22">
        <v>0</v>
      </c>
      <c r="L8" s="58">
        <v>0</v>
      </c>
      <c r="M8" s="22">
        <v>0</v>
      </c>
      <c r="N8" s="22">
        <v>1</v>
      </c>
      <c r="O8" s="22">
        <v>1</v>
      </c>
      <c r="P8" s="23">
        <f>G8+H8+I8+J8+K8+L8+M8+N8+O8</f>
        <v>4</v>
      </c>
      <c r="Q8" s="54">
        <v>2</v>
      </c>
      <c r="R8" s="54">
        <v>1</v>
      </c>
      <c r="S8" s="54">
        <v>1</v>
      </c>
      <c r="T8" s="54">
        <v>0</v>
      </c>
      <c r="U8" s="65"/>
      <c r="V8" s="54">
        <v>0</v>
      </c>
      <c r="W8" s="54">
        <v>2</v>
      </c>
      <c r="X8" s="55">
        <f>Q8+R8+S8+T8+U8+V8+W8</f>
        <v>6</v>
      </c>
      <c r="Y8" s="56">
        <v>3</v>
      </c>
      <c r="Z8" s="56">
        <v>3</v>
      </c>
      <c r="AA8" s="56">
        <v>2</v>
      </c>
      <c r="AB8" s="22">
        <v>2</v>
      </c>
      <c r="AC8" s="27">
        <f>Y8+Z8+AA8+AB8</f>
        <v>10</v>
      </c>
      <c r="AD8" s="63">
        <v>1</v>
      </c>
      <c r="AE8" s="26">
        <v>2</v>
      </c>
      <c r="AF8" s="26">
        <v>1</v>
      </c>
      <c r="AG8" s="26">
        <v>1</v>
      </c>
      <c r="AH8" s="26">
        <v>2</v>
      </c>
      <c r="AI8" s="26">
        <v>1</v>
      </c>
      <c r="AJ8" s="22">
        <v>2</v>
      </c>
      <c r="AK8" s="23">
        <f>AD8+AE8+AF8+AG8+AH8+AI8+AJ8</f>
        <v>10</v>
      </c>
      <c r="AL8" s="61">
        <v>1</v>
      </c>
      <c r="AM8" s="67">
        <v>1</v>
      </c>
      <c r="AN8" s="22"/>
      <c r="AO8" s="67">
        <v>1</v>
      </c>
      <c r="AP8" s="22"/>
      <c r="AQ8" s="61">
        <v>1</v>
      </c>
      <c r="AR8" s="23">
        <f>AL8+AM8+AN8+AO8+AP8+AQ8</f>
        <v>4</v>
      </c>
      <c r="AS8" s="22">
        <v>3</v>
      </c>
      <c r="AT8" s="26">
        <v>1</v>
      </c>
      <c r="AU8" s="22">
        <v>1</v>
      </c>
      <c r="AV8" s="22">
        <v>3</v>
      </c>
      <c r="AW8" s="23">
        <f>AS8+AT8+AU8+AV8</f>
        <v>8</v>
      </c>
      <c r="AX8" s="61">
        <v>2</v>
      </c>
      <c r="AY8" s="61">
        <v>1</v>
      </c>
      <c r="AZ8" s="22"/>
      <c r="BA8" s="22"/>
      <c r="BB8" s="22"/>
      <c r="BC8" s="26">
        <v>1</v>
      </c>
      <c r="BD8" s="22">
        <v>1</v>
      </c>
      <c r="BE8" s="22">
        <v>1</v>
      </c>
      <c r="BF8" s="23">
        <f>AX8+AY8+AZ8+BA8+BB8+BC8+BD8+BE8</f>
        <v>6</v>
      </c>
      <c r="BG8" s="24">
        <f t="shared" ref="BG8:BG35" si="0">C8+D8+E8+F8+P8+X8+AC8+AK8+AR8+AW8+BF8</f>
        <v>75.08</v>
      </c>
    </row>
    <row r="9" spans="1:108" ht="44.25" customHeight="1" thickBot="1" x14ac:dyDescent="0.35">
      <c r="A9" s="10">
        <v>2</v>
      </c>
      <c r="B9" s="85" t="s">
        <v>126</v>
      </c>
      <c r="C9" s="7">
        <v>10</v>
      </c>
      <c r="D9" s="7">
        <v>10</v>
      </c>
      <c r="E9" s="7">
        <v>8</v>
      </c>
      <c r="F9" s="7">
        <v>0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58"/>
      <c r="M9" s="22">
        <v>1</v>
      </c>
      <c r="N9" s="22">
        <v>1</v>
      </c>
      <c r="O9" s="22">
        <v>1</v>
      </c>
      <c r="P9" s="23" t="e">
        <f>G9+H9+I9+J9+K9+L9+M9+#REF!+N9+O9</f>
        <v>#REF!</v>
      </c>
      <c r="Q9" s="54">
        <v>2</v>
      </c>
      <c r="R9" s="22">
        <v>0</v>
      </c>
      <c r="S9" s="22">
        <v>0</v>
      </c>
      <c r="T9" s="54">
        <v>0</v>
      </c>
      <c r="U9" s="66"/>
      <c r="V9" s="22">
        <v>0</v>
      </c>
      <c r="W9" s="22">
        <v>2</v>
      </c>
      <c r="X9" s="23">
        <f t="shared" ref="X9:X14" si="1">Q9+R9+S9+T9+U9+V9+W9</f>
        <v>4</v>
      </c>
      <c r="Y9" s="56">
        <v>3</v>
      </c>
      <c r="Z9" s="56">
        <v>3</v>
      </c>
      <c r="AA9" s="56">
        <v>2</v>
      </c>
      <c r="AB9" s="22"/>
      <c r="AC9" s="27">
        <f t="shared" ref="AC9:AC35" si="2">Y9+Z9+AA9+AB9</f>
        <v>8</v>
      </c>
      <c r="AD9" s="68">
        <v>1</v>
      </c>
      <c r="AE9" s="26">
        <v>2</v>
      </c>
      <c r="AF9" s="26">
        <v>1</v>
      </c>
      <c r="AG9" s="26">
        <v>1</v>
      </c>
      <c r="AH9" s="26">
        <v>2</v>
      </c>
      <c r="AI9" s="26">
        <v>1</v>
      </c>
      <c r="AJ9" s="22"/>
      <c r="AK9" s="23">
        <f t="shared" ref="AK9:AK35" si="3">AD9+AE9+AF9+AG9+AH9+AI9+AJ9</f>
        <v>8</v>
      </c>
      <c r="AL9" s="61">
        <v>1</v>
      </c>
      <c r="AM9" s="67">
        <v>1</v>
      </c>
      <c r="AN9" s="22"/>
      <c r="AO9" s="67">
        <v>1</v>
      </c>
      <c r="AP9" s="22"/>
      <c r="AQ9" s="61">
        <v>1</v>
      </c>
      <c r="AR9" s="23">
        <f t="shared" ref="AR9:AR35" si="4">AL9+AM9+AN9+AO9+AP9+AQ9</f>
        <v>4</v>
      </c>
      <c r="AS9" s="22">
        <v>2</v>
      </c>
      <c r="AT9" s="26">
        <v>1</v>
      </c>
      <c r="AU9" s="22">
        <v>1</v>
      </c>
      <c r="AV9" s="22">
        <v>1</v>
      </c>
      <c r="AW9" s="23">
        <f t="shared" ref="AW9:AW35" si="5">AS9+AT9+AU9+AV9</f>
        <v>5</v>
      </c>
      <c r="AX9" s="61">
        <v>2</v>
      </c>
      <c r="AY9" s="61">
        <v>1</v>
      </c>
      <c r="AZ9" s="22"/>
      <c r="BA9" s="22"/>
      <c r="BB9" s="22"/>
      <c r="BC9" s="26">
        <v>1</v>
      </c>
      <c r="BD9" s="22">
        <v>1</v>
      </c>
      <c r="BE9" s="22"/>
      <c r="BF9" s="23">
        <f t="shared" ref="BF9:BF35" si="6">AX9+AY9+AZ9+BA9+BB9+BC9+BD9+BE9</f>
        <v>5</v>
      </c>
      <c r="BG9" s="24" t="e">
        <f t="shared" si="0"/>
        <v>#REF!</v>
      </c>
    </row>
    <row r="10" spans="1:108" ht="44.25" customHeight="1" thickBot="1" x14ac:dyDescent="0.35">
      <c r="A10" s="11">
        <v>3</v>
      </c>
      <c r="B10" s="85" t="s">
        <v>137</v>
      </c>
      <c r="C10" s="7">
        <v>8.6300000000000008</v>
      </c>
      <c r="D10" s="7">
        <v>10</v>
      </c>
      <c r="E10" s="7">
        <v>8</v>
      </c>
      <c r="F10" s="7">
        <v>0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58"/>
      <c r="M10" s="22">
        <v>1</v>
      </c>
      <c r="N10" s="22">
        <v>1</v>
      </c>
      <c r="O10" s="22">
        <v>2</v>
      </c>
      <c r="P10" s="23" t="e">
        <f>G10+H10+I10+J10+K10+L10+M10+#REF!+N10+O10</f>
        <v>#REF!</v>
      </c>
      <c r="Q10" s="54">
        <v>2</v>
      </c>
      <c r="R10" s="22">
        <v>1</v>
      </c>
      <c r="S10" s="22">
        <v>1</v>
      </c>
      <c r="T10" s="54">
        <v>0</v>
      </c>
      <c r="U10" s="66"/>
      <c r="V10" s="22">
        <v>1</v>
      </c>
      <c r="W10" s="22">
        <v>2</v>
      </c>
      <c r="X10" s="23">
        <f t="shared" si="1"/>
        <v>7</v>
      </c>
      <c r="Y10" s="56">
        <v>3</v>
      </c>
      <c r="Z10" s="56">
        <v>3</v>
      </c>
      <c r="AA10" s="56">
        <v>2</v>
      </c>
      <c r="AB10" s="22"/>
      <c r="AC10" s="27">
        <f t="shared" si="2"/>
        <v>8</v>
      </c>
      <c r="AD10" s="68">
        <v>1</v>
      </c>
      <c r="AE10" s="26">
        <v>2</v>
      </c>
      <c r="AF10" s="26">
        <v>1</v>
      </c>
      <c r="AG10" s="26">
        <v>1</v>
      </c>
      <c r="AH10" s="26">
        <v>2</v>
      </c>
      <c r="AI10" s="26">
        <v>1</v>
      </c>
      <c r="AJ10" s="22">
        <v>2</v>
      </c>
      <c r="AK10" s="23">
        <f t="shared" si="3"/>
        <v>10</v>
      </c>
      <c r="AL10" s="61">
        <v>1</v>
      </c>
      <c r="AM10" s="67">
        <v>1</v>
      </c>
      <c r="AN10" s="22"/>
      <c r="AO10" s="67">
        <v>1</v>
      </c>
      <c r="AP10" s="22"/>
      <c r="AQ10" s="61">
        <v>1</v>
      </c>
      <c r="AR10" s="23">
        <f t="shared" si="4"/>
        <v>4</v>
      </c>
      <c r="AS10" s="22">
        <v>2</v>
      </c>
      <c r="AT10" s="26">
        <v>2</v>
      </c>
      <c r="AU10" s="22">
        <v>1</v>
      </c>
      <c r="AV10" s="22">
        <v>3</v>
      </c>
      <c r="AW10" s="23">
        <f t="shared" si="5"/>
        <v>8</v>
      </c>
      <c r="AX10" s="61">
        <v>2</v>
      </c>
      <c r="AY10" s="61">
        <v>1</v>
      </c>
      <c r="AZ10" s="22"/>
      <c r="BA10" s="22"/>
      <c r="BB10" s="22"/>
      <c r="BC10" s="26">
        <v>1</v>
      </c>
      <c r="BD10" s="22">
        <v>1</v>
      </c>
      <c r="BE10" s="22"/>
      <c r="BF10" s="23">
        <f t="shared" si="6"/>
        <v>5</v>
      </c>
      <c r="BG10" s="24" t="e">
        <f t="shared" si="0"/>
        <v>#REF!</v>
      </c>
    </row>
    <row r="11" spans="1:108" ht="44.25" customHeight="1" thickBot="1" x14ac:dyDescent="0.35">
      <c r="A11" s="10">
        <v>4</v>
      </c>
      <c r="B11" s="85" t="s">
        <v>127</v>
      </c>
      <c r="C11" s="7">
        <v>8.1199999999999992</v>
      </c>
      <c r="D11" s="7">
        <v>10</v>
      </c>
      <c r="E11" s="7">
        <v>8</v>
      </c>
      <c r="F11" s="7">
        <v>0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58"/>
      <c r="M11" s="22">
        <v>1</v>
      </c>
      <c r="N11" s="22">
        <v>1</v>
      </c>
      <c r="O11" s="22">
        <v>1</v>
      </c>
      <c r="P11" s="23" t="e">
        <f>G11+H11+I11+J11+K11+L11+M11+#REF!+N11+O11</f>
        <v>#REF!</v>
      </c>
      <c r="Q11" s="54">
        <v>2</v>
      </c>
      <c r="R11" s="22">
        <v>1</v>
      </c>
      <c r="S11" s="22">
        <v>0</v>
      </c>
      <c r="T11" s="54">
        <v>0</v>
      </c>
      <c r="U11" s="66"/>
      <c r="V11" s="22">
        <v>0</v>
      </c>
      <c r="W11" s="22">
        <v>2</v>
      </c>
      <c r="X11" s="23">
        <f t="shared" si="1"/>
        <v>5</v>
      </c>
      <c r="Y11" s="56">
        <v>3</v>
      </c>
      <c r="Z11" s="56">
        <v>3</v>
      </c>
      <c r="AA11" s="56">
        <v>2</v>
      </c>
      <c r="AB11" s="22"/>
      <c r="AC11" s="27">
        <f t="shared" si="2"/>
        <v>8</v>
      </c>
      <c r="AD11" s="68">
        <v>1</v>
      </c>
      <c r="AE11" s="26">
        <v>0</v>
      </c>
      <c r="AF11" s="26">
        <v>1</v>
      </c>
      <c r="AG11" s="26">
        <v>1</v>
      </c>
      <c r="AH11" s="26">
        <v>2</v>
      </c>
      <c r="AI11" s="26">
        <v>1</v>
      </c>
      <c r="AJ11" s="22">
        <v>2</v>
      </c>
      <c r="AK11" s="23">
        <f t="shared" si="3"/>
        <v>8</v>
      </c>
      <c r="AL11" s="61">
        <v>1</v>
      </c>
      <c r="AM11" s="67">
        <v>1</v>
      </c>
      <c r="AN11" s="22"/>
      <c r="AO11" s="67">
        <v>1</v>
      </c>
      <c r="AP11" s="22"/>
      <c r="AQ11" s="61">
        <v>1</v>
      </c>
      <c r="AR11" s="23">
        <f t="shared" si="4"/>
        <v>4</v>
      </c>
      <c r="AS11" s="22">
        <v>2</v>
      </c>
      <c r="AT11" s="26">
        <v>1</v>
      </c>
      <c r="AU11" s="22">
        <v>1</v>
      </c>
      <c r="AV11" s="22">
        <v>1</v>
      </c>
      <c r="AW11" s="23">
        <f t="shared" si="5"/>
        <v>5</v>
      </c>
      <c r="AX11" s="8">
        <v>2</v>
      </c>
      <c r="AY11" s="61">
        <v>1</v>
      </c>
      <c r="AZ11" s="22"/>
      <c r="BA11" s="22"/>
      <c r="BB11" s="22"/>
      <c r="BC11" s="26">
        <v>1</v>
      </c>
      <c r="BD11" s="22"/>
      <c r="BE11" s="22"/>
      <c r="BF11" s="23">
        <f t="shared" si="6"/>
        <v>4</v>
      </c>
      <c r="BG11" s="24" t="e">
        <f t="shared" si="0"/>
        <v>#REF!</v>
      </c>
    </row>
    <row r="12" spans="1:108" ht="44.25" customHeight="1" thickBot="1" x14ac:dyDescent="0.35">
      <c r="A12" s="11">
        <v>5</v>
      </c>
      <c r="B12" s="85" t="s">
        <v>128</v>
      </c>
      <c r="C12" s="7">
        <v>5.71</v>
      </c>
      <c r="D12" s="7">
        <v>8</v>
      </c>
      <c r="E12" s="7">
        <v>8</v>
      </c>
      <c r="F12" s="7">
        <v>0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58"/>
      <c r="M12" s="22">
        <v>1</v>
      </c>
      <c r="N12" s="22">
        <v>1</v>
      </c>
      <c r="O12" s="22">
        <v>2</v>
      </c>
      <c r="P12" s="23" t="e">
        <f>G12+H12+I12+J12+K12+L12+M12+#REF!+N12+O12</f>
        <v>#REF!</v>
      </c>
      <c r="Q12" s="54">
        <v>2</v>
      </c>
      <c r="R12" s="22">
        <v>0</v>
      </c>
      <c r="S12" s="22">
        <v>0</v>
      </c>
      <c r="T12" s="54">
        <v>0</v>
      </c>
      <c r="U12" s="66"/>
      <c r="V12" s="22">
        <v>0</v>
      </c>
      <c r="W12" s="22">
        <v>2</v>
      </c>
      <c r="X12" s="23">
        <f t="shared" si="1"/>
        <v>4</v>
      </c>
      <c r="Y12" s="56">
        <v>3</v>
      </c>
      <c r="Z12" s="56">
        <v>3</v>
      </c>
      <c r="AA12" s="56">
        <v>2</v>
      </c>
      <c r="AB12" s="22"/>
      <c r="AC12" s="27">
        <f t="shared" si="2"/>
        <v>8</v>
      </c>
      <c r="AD12" s="68">
        <v>1</v>
      </c>
      <c r="AE12" s="26">
        <v>0</v>
      </c>
      <c r="AF12" s="26">
        <v>1</v>
      </c>
      <c r="AG12" s="26">
        <v>1</v>
      </c>
      <c r="AH12" s="26">
        <v>0</v>
      </c>
      <c r="AI12" s="26">
        <v>1</v>
      </c>
      <c r="AJ12" s="22">
        <v>2</v>
      </c>
      <c r="AK12" s="23">
        <f t="shared" si="3"/>
        <v>6</v>
      </c>
      <c r="AL12" s="61">
        <v>1</v>
      </c>
      <c r="AM12" s="67">
        <v>1</v>
      </c>
      <c r="AN12" s="22"/>
      <c r="AO12" s="67">
        <v>1</v>
      </c>
      <c r="AP12" s="22"/>
      <c r="AQ12" s="61">
        <v>1</v>
      </c>
      <c r="AR12" s="23">
        <f t="shared" si="4"/>
        <v>4</v>
      </c>
      <c r="AS12" s="22">
        <v>2</v>
      </c>
      <c r="AT12" s="26">
        <v>1</v>
      </c>
      <c r="AU12" s="22">
        <v>1</v>
      </c>
      <c r="AV12" s="22">
        <v>1</v>
      </c>
      <c r="AW12" s="23">
        <f t="shared" si="5"/>
        <v>5</v>
      </c>
      <c r="AX12" s="8">
        <v>2</v>
      </c>
      <c r="AY12" s="61">
        <v>1</v>
      </c>
      <c r="AZ12" s="22"/>
      <c r="BA12" s="22"/>
      <c r="BB12" s="22"/>
      <c r="BC12" s="26">
        <v>1</v>
      </c>
      <c r="BD12" s="22"/>
      <c r="BE12" s="22"/>
      <c r="BF12" s="23">
        <f t="shared" si="6"/>
        <v>4</v>
      </c>
      <c r="BG12" s="24" t="e">
        <f t="shared" si="0"/>
        <v>#REF!</v>
      </c>
    </row>
    <row r="13" spans="1:108" ht="44.25" customHeight="1" thickBot="1" x14ac:dyDescent="0.35">
      <c r="A13" s="10">
        <v>6</v>
      </c>
      <c r="B13" s="85" t="s">
        <v>138</v>
      </c>
      <c r="C13" s="7">
        <v>5.67</v>
      </c>
      <c r="D13" s="7">
        <v>8</v>
      </c>
      <c r="E13" s="7">
        <v>8</v>
      </c>
      <c r="F13" s="7">
        <v>0</v>
      </c>
      <c r="G13" s="22">
        <v>0</v>
      </c>
      <c r="H13" s="22">
        <v>0</v>
      </c>
      <c r="I13" s="22">
        <v>1</v>
      </c>
      <c r="J13" s="22">
        <v>1</v>
      </c>
      <c r="K13" s="22">
        <v>1</v>
      </c>
      <c r="L13" s="58"/>
      <c r="M13" s="22">
        <v>1</v>
      </c>
      <c r="N13" s="22">
        <v>1</v>
      </c>
      <c r="O13" s="22">
        <v>1</v>
      </c>
      <c r="P13" s="23" t="e">
        <f>G13+H13+I13+J13+K13+L13+M13+#REF!+N13+O13</f>
        <v>#REF!</v>
      </c>
      <c r="Q13" s="54">
        <v>2</v>
      </c>
      <c r="R13" s="22">
        <v>1</v>
      </c>
      <c r="S13" s="22">
        <v>1</v>
      </c>
      <c r="T13" s="54">
        <v>0</v>
      </c>
      <c r="U13" s="66"/>
      <c r="V13" s="22">
        <v>0</v>
      </c>
      <c r="W13" s="22">
        <v>2</v>
      </c>
      <c r="X13" s="23">
        <f t="shared" si="1"/>
        <v>6</v>
      </c>
      <c r="Y13" s="56">
        <v>3</v>
      </c>
      <c r="Z13" s="56">
        <v>3</v>
      </c>
      <c r="AA13" s="56">
        <v>2</v>
      </c>
      <c r="AB13" s="22"/>
      <c r="AC13" s="27">
        <f t="shared" si="2"/>
        <v>8</v>
      </c>
      <c r="AD13" s="68">
        <v>1</v>
      </c>
      <c r="AE13" s="26">
        <v>2</v>
      </c>
      <c r="AF13" s="26">
        <v>1</v>
      </c>
      <c r="AG13" s="26">
        <v>1</v>
      </c>
      <c r="AH13" s="26">
        <v>2</v>
      </c>
      <c r="AI13" s="26">
        <v>1</v>
      </c>
      <c r="AJ13" s="22">
        <v>0</v>
      </c>
      <c r="AK13" s="23">
        <f t="shared" si="3"/>
        <v>8</v>
      </c>
      <c r="AL13" s="61">
        <v>1</v>
      </c>
      <c r="AM13" s="67">
        <v>1</v>
      </c>
      <c r="AN13" s="25"/>
      <c r="AO13" s="67">
        <v>1</v>
      </c>
      <c r="AP13" s="22"/>
      <c r="AQ13" s="61">
        <v>1</v>
      </c>
      <c r="AR13" s="23">
        <f t="shared" si="4"/>
        <v>4</v>
      </c>
      <c r="AS13" s="22">
        <v>2</v>
      </c>
      <c r="AT13" s="26">
        <v>2</v>
      </c>
      <c r="AU13" s="22">
        <v>1</v>
      </c>
      <c r="AV13" s="22">
        <v>1</v>
      </c>
      <c r="AW13" s="23">
        <f t="shared" si="5"/>
        <v>6</v>
      </c>
      <c r="AX13" s="8">
        <v>2</v>
      </c>
      <c r="AY13" s="61">
        <v>1</v>
      </c>
      <c r="AZ13" s="22"/>
      <c r="BA13" s="22"/>
      <c r="BB13" s="22"/>
      <c r="BC13" s="26">
        <v>1</v>
      </c>
      <c r="BD13" s="22"/>
      <c r="BE13" s="22"/>
      <c r="BF13" s="23">
        <f t="shared" si="6"/>
        <v>4</v>
      </c>
      <c r="BG13" s="24" t="e">
        <f t="shared" si="0"/>
        <v>#REF!</v>
      </c>
    </row>
    <row r="14" spans="1:108" ht="44.25" customHeight="1" thickBot="1" x14ac:dyDescent="0.35">
      <c r="A14" s="11">
        <v>7</v>
      </c>
      <c r="B14" s="85" t="s">
        <v>139</v>
      </c>
      <c r="C14" s="7">
        <v>5.17</v>
      </c>
      <c r="D14" s="7">
        <v>3</v>
      </c>
      <c r="E14" s="7">
        <v>8</v>
      </c>
      <c r="F14" s="7">
        <v>0</v>
      </c>
      <c r="G14" s="22">
        <v>0</v>
      </c>
      <c r="H14" s="22">
        <v>1</v>
      </c>
      <c r="I14" s="22">
        <v>1</v>
      </c>
      <c r="J14" s="22">
        <v>0</v>
      </c>
      <c r="K14" s="22">
        <v>1</v>
      </c>
      <c r="L14" s="58"/>
      <c r="M14" s="22">
        <v>1</v>
      </c>
      <c r="N14" s="22">
        <v>1</v>
      </c>
      <c r="O14" s="22">
        <v>1</v>
      </c>
      <c r="P14" s="23" t="e">
        <f>G14+H14+I14+J14+K14+L14+M14+#REF!+N14+O14</f>
        <v>#REF!</v>
      </c>
      <c r="Q14" s="54">
        <v>2</v>
      </c>
      <c r="R14" s="22">
        <v>0</v>
      </c>
      <c r="S14" s="22">
        <v>0</v>
      </c>
      <c r="T14" s="54">
        <v>0</v>
      </c>
      <c r="U14" s="66"/>
      <c r="V14" s="22">
        <v>0</v>
      </c>
      <c r="W14" s="22">
        <v>2</v>
      </c>
      <c r="X14" s="23">
        <f t="shared" si="1"/>
        <v>4</v>
      </c>
      <c r="Y14" s="56">
        <v>3</v>
      </c>
      <c r="Z14" s="56">
        <v>3</v>
      </c>
      <c r="AA14" s="56">
        <v>2</v>
      </c>
      <c r="AB14" s="22"/>
      <c r="AC14" s="27">
        <f t="shared" si="2"/>
        <v>8</v>
      </c>
      <c r="AD14" s="68">
        <v>1</v>
      </c>
      <c r="AE14" s="26">
        <v>2</v>
      </c>
      <c r="AF14" s="26">
        <v>1</v>
      </c>
      <c r="AG14" s="26">
        <v>1</v>
      </c>
      <c r="AH14" s="26">
        <v>2</v>
      </c>
      <c r="AI14" s="26">
        <v>1</v>
      </c>
      <c r="AJ14" s="22">
        <v>2</v>
      </c>
      <c r="AK14" s="23">
        <f t="shared" si="3"/>
        <v>10</v>
      </c>
      <c r="AL14" s="61">
        <v>1</v>
      </c>
      <c r="AM14" s="67">
        <v>1</v>
      </c>
      <c r="AN14" s="25"/>
      <c r="AO14" s="67">
        <v>1</v>
      </c>
      <c r="AP14" s="22"/>
      <c r="AQ14" s="61">
        <v>1</v>
      </c>
      <c r="AR14" s="23">
        <f t="shared" si="4"/>
        <v>4</v>
      </c>
      <c r="AS14" s="22">
        <v>2</v>
      </c>
      <c r="AT14" s="26">
        <v>1</v>
      </c>
      <c r="AU14" s="22">
        <v>1</v>
      </c>
      <c r="AV14" s="22">
        <v>1</v>
      </c>
      <c r="AW14" s="23">
        <f t="shared" si="5"/>
        <v>5</v>
      </c>
      <c r="AX14" s="8">
        <v>2</v>
      </c>
      <c r="AY14" s="61">
        <v>1</v>
      </c>
      <c r="AZ14" s="22"/>
      <c r="BA14" s="22"/>
      <c r="BB14" s="22"/>
      <c r="BC14" s="26">
        <v>1</v>
      </c>
      <c r="BD14" s="22"/>
      <c r="BE14" s="22"/>
      <c r="BF14" s="23">
        <f t="shared" si="6"/>
        <v>4</v>
      </c>
      <c r="BG14" s="24" t="e">
        <f t="shared" si="0"/>
        <v>#REF!</v>
      </c>
    </row>
    <row r="15" spans="1:108" ht="44.25" customHeight="1" thickBot="1" x14ac:dyDescent="0.35">
      <c r="A15" s="10">
        <v>8</v>
      </c>
      <c r="B15" s="85" t="s">
        <v>140</v>
      </c>
      <c r="C15" s="7">
        <v>6.4</v>
      </c>
      <c r="D15" s="7">
        <v>6</v>
      </c>
      <c r="E15" s="7">
        <v>8</v>
      </c>
      <c r="F15" s="7">
        <v>0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58"/>
      <c r="M15" s="22">
        <v>1</v>
      </c>
      <c r="N15" s="22">
        <v>1</v>
      </c>
      <c r="O15" s="22">
        <v>1</v>
      </c>
      <c r="P15" s="23" t="e">
        <f>G15+H15+I15+J15+K15+L15+M15+#REF!+N15+O15</f>
        <v>#REF!</v>
      </c>
      <c r="Q15" s="54">
        <v>2</v>
      </c>
      <c r="R15" s="22">
        <v>1</v>
      </c>
      <c r="S15" s="22">
        <v>0</v>
      </c>
      <c r="T15" s="54">
        <v>0</v>
      </c>
      <c r="U15" s="66"/>
      <c r="V15" s="22">
        <v>0</v>
      </c>
      <c r="W15" s="22">
        <v>2</v>
      </c>
      <c r="X15" s="23">
        <f>Q15+R15+S15+T15+U15+V15+W15</f>
        <v>5</v>
      </c>
      <c r="Y15" s="56">
        <v>3</v>
      </c>
      <c r="Z15" s="56">
        <v>3</v>
      </c>
      <c r="AA15" s="56">
        <v>2</v>
      </c>
      <c r="AB15" s="22"/>
      <c r="AC15" s="27">
        <f t="shared" si="2"/>
        <v>8</v>
      </c>
      <c r="AD15" s="68">
        <v>1</v>
      </c>
      <c r="AE15" s="26">
        <v>2</v>
      </c>
      <c r="AF15" s="26">
        <v>1</v>
      </c>
      <c r="AG15" s="26">
        <v>1</v>
      </c>
      <c r="AH15" s="26">
        <v>2</v>
      </c>
      <c r="AI15" s="26">
        <v>1</v>
      </c>
      <c r="AJ15" s="22">
        <v>2</v>
      </c>
      <c r="AK15" s="23">
        <f t="shared" si="3"/>
        <v>10</v>
      </c>
      <c r="AL15" s="61">
        <v>1</v>
      </c>
      <c r="AM15" s="67">
        <v>1</v>
      </c>
      <c r="AN15" s="25">
        <v>1</v>
      </c>
      <c r="AO15" s="67">
        <v>1</v>
      </c>
      <c r="AP15" s="22"/>
      <c r="AQ15" s="61">
        <v>1</v>
      </c>
      <c r="AR15" s="23">
        <f t="shared" si="4"/>
        <v>5</v>
      </c>
      <c r="AS15" s="22">
        <v>2</v>
      </c>
      <c r="AT15" s="26">
        <v>2</v>
      </c>
      <c r="AU15" s="22">
        <v>1</v>
      </c>
      <c r="AV15" s="22">
        <v>3</v>
      </c>
      <c r="AW15" s="23">
        <f t="shared" si="5"/>
        <v>8</v>
      </c>
      <c r="AX15" s="61">
        <v>2</v>
      </c>
      <c r="AY15" s="61">
        <v>1</v>
      </c>
      <c r="AZ15" s="22"/>
      <c r="BA15" s="22"/>
      <c r="BB15" s="22"/>
      <c r="BC15" s="26">
        <v>1</v>
      </c>
      <c r="BD15" s="22"/>
      <c r="BE15" s="22"/>
      <c r="BF15" s="23">
        <f t="shared" si="6"/>
        <v>4</v>
      </c>
      <c r="BG15" s="24" t="e">
        <f t="shared" si="0"/>
        <v>#REF!</v>
      </c>
    </row>
    <row r="16" spans="1:108" ht="44.25" customHeight="1" thickBot="1" x14ac:dyDescent="0.35">
      <c r="A16" s="11">
        <v>9</v>
      </c>
      <c r="B16" s="85" t="s">
        <v>141</v>
      </c>
      <c r="C16" s="7">
        <v>4.66</v>
      </c>
      <c r="D16" s="7">
        <v>10</v>
      </c>
      <c r="E16" s="7">
        <v>8</v>
      </c>
      <c r="F16" s="7">
        <v>0</v>
      </c>
      <c r="G16" s="22">
        <v>0</v>
      </c>
      <c r="H16" s="22">
        <v>1</v>
      </c>
      <c r="I16" s="22">
        <v>1</v>
      </c>
      <c r="J16" s="22">
        <v>1</v>
      </c>
      <c r="K16" s="22">
        <v>1</v>
      </c>
      <c r="L16" s="58"/>
      <c r="M16" s="22">
        <v>1</v>
      </c>
      <c r="N16" s="22">
        <v>1</v>
      </c>
      <c r="O16" s="22">
        <v>0</v>
      </c>
      <c r="P16" s="23" t="e">
        <f>G16+H16+I16+J16+K16+L16+M16+#REF!+N16+O16</f>
        <v>#REF!</v>
      </c>
      <c r="Q16" s="54">
        <v>2</v>
      </c>
      <c r="R16" s="22">
        <v>1</v>
      </c>
      <c r="S16" s="22">
        <v>0</v>
      </c>
      <c r="T16" s="54">
        <v>0</v>
      </c>
      <c r="U16" s="66"/>
      <c r="V16" s="22">
        <v>0</v>
      </c>
      <c r="W16" s="22">
        <v>2</v>
      </c>
      <c r="X16" s="23">
        <f t="shared" ref="X16:X35" si="7">Q16+R16+S16+T16+U16+V16+W16</f>
        <v>5</v>
      </c>
      <c r="Y16" s="56">
        <v>3</v>
      </c>
      <c r="Z16" s="56">
        <v>3</v>
      </c>
      <c r="AA16" s="56">
        <v>2</v>
      </c>
      <c r="AB16" s="22"/>
      <c r="AC16" s="27">
        <f t="shared" si="2"/>
        <v>8</v>
      </c>
      <c r="AD16" s="68">
        <v>1</v>
      </c>
      <c r="AE16" s="26">
        <v>2</v>
      </c>
      <c r="AF16" s="26">
        <v>1</v>
      </c>
      <c r="AG16" s="26">
        <v>1</v>
      </c>
      <c r="AH16" s="26">
        <v>2</v>
      </c>
      <c r="AI16" s="26">
        <v>1</v>
      </c>
      <c r="AJ16" s="22">
        <v>2</v>
      </c>
      <c r="AK16" s="23">
        <f t="shared" si="3"/>
        <v>10</v>
      </c>
      <c r="AL16" s="61">
        <v>1</v>
      </c>
      <c r="AM16" s="67">
        <v>1</v>
      </c>
      <c r="AN16" s="22"/>
      <c r="AO16" s="67">
        <v>1</v>
      </c>
      <c r="AP16" s="22"/>
      <c r="AQ16" s="61">
        <v>1</v>
      </c>
      <c r="AR16" s="23">
        <f t="shared" si="4"/>
        <v>4</v>
      </c>
      <c r="AS16" s="22">
        <v>2</v>
      </c>
      <c r="AT16" s="26">
        <v>1</v>
      </c>
      <c r="AU16" s="22">
        <v>1</v>
      </c>
      <c r="AV16" s="22">
        <v>1</v>
      </c>
      <c r="AW16" s="23">
        <f t="shared" si="5"/>
        <v>5</v>
      </c>
      <c r="AX16" s="61">
        <v>2</v>
      </c>
      <c r="AY16" s="61">
        <v>1</v>
      </c>
      <c r="AZ16" s="22"/>
      <c r="BA16" s="22"/>
      <c r="BB16" s="22"/>
      <c r="BC16" s="26">
        <v>1</v>
      </c>
      <c r="BD16" s="22"/>
      <c r="BE16" s="22"/>
      <c r="BF16" s="23">
        <f t="shared" si="6"/>
        <v>4</v>
      </c>
      <c r="BG16" s="24" t="e">
        <f t="shared" si="0"/>
        <v>#REF!</v>
      </c>
    </row>
    <row r="17" spans="1:64" ht="54.75" customHeight="1" thickBot="1" x14ac:dyDescent="0.35">
      <c r="A17" s="10">
        <v>10</v>
      </c>
      <c r="B17" s="85" t="s">
        <v>142</v>
      </c>
      <c r="C17" s="7">
        <v>7.32</v>
      </c>
      <c r="D17" s="7">
        <v>10</v>
      </c>
      <c r="E17" s="7">
        <v>8</v>
      </c>
      <c r="F17" s="7">
        <v>0</v>
      </c>
      <c r="G17" s="22"/>
      <c r="H17" s="22">
        <v>1</v>
      </c>
      <c r="I17" s="22">
        <v>1</v>
      </c>
      <c r="J17" s="22">
        <v>2</v>
      </c>
      <c r="K17" s="22">
        <v>1</v>
      </c>
      <c r="L17" s="58"/>
      <c r="M17" s="22">
        <v>1</v>
      </c>
      <c r="N17" s="22">
        <v>1</v>
      </c>
      <c r="O17" s="22">
        <v>1</v>
      </c>
      <c r="P17" s="23" t="e">
        <f>G17+H17+I17+J17+K17+L17+M17+#REF!+N17+O17</f>
        <v>#REF!</v>
      </c>
      <c r="Q17" s="54">
        <v>2</v>
      </c>
      <c r="R17" s="22">
        <v>1</v>
      </c>
      <c r="S17" s="22">
        <v>0</v>
      </c>
      <c r="T17" s="54">
        <v>0</v>
      </c>
      <c r="U17" s="66"/>
      <c r="V17" s="22">
        <v>0</v>
      </c>
      <c r="W17" s="22">
        <v>2</v>
      </c>
      <c r="X17" s="23">
        <f t="shared" si="7"/>
        <v>5</v>
      </c>
      <c r="Y17" s="56">
        <v>3</v>
      </c>
      <c r="Z17" s="56">
        <v>3</v>
      </c>
      <c r="AA17" s="56">
        <v>2</v>
      </c>
      <c r="AB17" s="22">
        <v>2</v>
      </c>
      <c r="AC17" s="27">
        <f t="shared" si="2"/>
        <v>10</v>
      </c>
      <c r="AD17" s="68">
        <v>1</v>
      </c>
      <c r="AE17" s="26">
        <v>2</v>
      </c>
      <c r="AF17" s="26">
        <v>1</v>
      </c>
      <c r="AG17" s="26">
        <v>1</v>
      </c>
      <c r="AH17" s="26">
        <v>2</v>
      </c>
      <c r="AI17" s="26">
        <v>1</v>
      </c>
      <c r="AJ17" s="22">
        <v>2</v>
      </c>
      <c r="AK17" s="23">
        <f t="shared" si="3"/>
        <v>10</v>
      </c>
      <c r="AL17" s="61">
        <v>1</v>
      </c>
      <c r="AM17" s="67">
        <v>1</v>
      </c>
      <c r="AN17" s="22"/>
      <c r="AO17" s="67">
        <v>1</v>
      </c>
      <c r="AP17" s="22"/>
      <c r="AQ17" s="61">
        <v>1</v>
      </c>
      <c r="AR17" s="23">
        <f t="shared" si="4"/>
        <v>4</v>
      </c>
      <c r="AS17" s="22">
        <v>3</v>
      </c>
      <c r="AT17" s="26">
        <v>1</v>
      </c>
      <c r="AU17" s="22">
        <v>1</v>
      </c>
      <c r="AV17" s="22">
        <v>1</v>
      </c>
      <c r="AW17" s="23">
        <f t="shared" si="5"/>
        <v>6</v>
      </c>
      <c r="AX17" s="61">
        <v>2</v>
      </c>
      <c r="AY17" s="61">
        <v>1</v>
      </c>
      <c r="AZ17" s="22"/>
      <c r="BA17" s="22"/>
      <c r="BB17" s="22"/>
      <c r="BC17" s="26">
        <v>1</v>
      </c>
      <c r="BD17" s="22">
        <v>1</v>
      </c>
      <c r="BE17" s="22">
        <v>1</v>
      </c>
      <c r="BF17" s="23">
        <f t="shared" si="6"/>
        <v>6</v>
      </c>
      <c r="BG17" s="24" t="e">
        <f t="shared" si="0"/>
        <v>#REF!</v>
      </c>
    </row>
    <row r="18" spans="1:64" ht="54" customHeight="1" thickBot="1" x14ac:dyDescent="0.35">
      <c r="A18" s="11">
        <v>11</v>
      </c>
      <c r="B18" s="85" t="s">
        <v>143</v>
      </c>
      <c r="C18" s="7">
        <v>7.54</v>
      </c>
      <c r="D18" s="7">
        <v>8</v>
      </c>
      <c r="E18" s="7">
        <v>8</v>
      </c>
      <c r="F18" s="7">
        <v>0</v>
      </c>
      <c r="G18" s="22"/>
      <c r="H18" s="22">
        <v>1</v>
      </c>
      <c r="I18" s="22">
        <v>1</v>
      </c>
      <c r="J18" s="22">
        <v>2</v>
      </c>
      <c r="K18" s="22">
        <v>1</v>
      </c>
      <c r="L18" s="58"/>
      <c r="M18" s="22">
        <v>1</v>
      </c>
      <c r="N18" s="22">
        <v>1</v>
      </c>
      <c r="O18" s="22">
        <v>2</v>
      </c>
      <c r="P18" s="23" t="e">
        <f>G18+H18+I18+J18+K18+L18+M18+#REF!+N18+O18</f>
        <v>#REF!</v>
      </c>
      <c r="Q18" s="54">
        <v>2</v>
      </c>
      <c r="R18" s="22">
        <v>1</v>
      </c>
      <c r="S18" s="22">
        <v>0</v>
      </c>
      <c r="T18" s="54">
        <v>0</v>
      </c>
      <c r="U18" s="66"/>
      <c r="V18" s="22">
        <v>0</v>
      </c>
      <c r="W18" s="22">
        <v>2</v>
      </c>
      <c r="X18" s="23">
        <f t="shared" si="7"/>
        <v>5</v>
      </c>
      <c r="Y18" s="56">
        <v>3</v>
      </c>
      <c r="Z18" s="56">
        <v>3</v>
      </c>
      <c r="AA18" s="56">
        <v>2</v>
      </c>
      <c r="AB18" s="22"/>
      <c r="AC18" s="27">
        <f t="shared" si="2"/>
        <v>8</v>
      </c>
      <c r="AD18" s="68">
        <v>1</v>
      </c>
      <c r="AE18" s="26">
        <v>2</v>
      </c>
      <c r="AF18" s="26">
        <v>1</v>
      </c>
      <c r="AG18" s="26">
        <v>1</v>
      </c>
      <c r="AH18" s="26">
        <v>2</v>
      </c>
      <c r="AI18" s="26">
        <v>1</v>
      </c>
      <c r="AJ18" s="22">
        <v>2</v>
      </c>
      <c r="AK18" s="23">
        <f t="shared" si="3"/>
        <v>10</v>
      </c>
      <c r="AL18" s="61">
        <v>1</v>
      </c>
      <c r="AM18" s="67">
        <v>1</v>
      </c>
      <c r="AN18" s="22">
        <v>2</v>
      </c>
      <c r="AO18" s="67">
        <v>1</v>
      </c>
      <c r="AP18" s="22"/>
      <c r="AQ18" s="61">
        <v>1</v>
      </c>
      <c r="AR18" s="23">
        <f t="shared" si="4"/>
        <v>6</v>
      </c>
      <c r="AS18" s="22">
        <v>2</v>
      </c>
      <c r="AT18" s="26">
        <v>1</v>
      </c>
      <c r="AU18" s="22">
        <v>1</v>
      </c>
      <c r="AV18" s="22">
        <v>1</v>
      </c>
      <c r="AW18" s="23">
        <f t="shared" si="5"/>
        <v>5</v>
      </c>
      <c r="AX18" s="61">
        <v>2</v>
      </c>
      <c r="AY18" s="61">
        <v>1</v>
      </c>
      <c r="AZ18" s="22"/>
      <c r="BA18" s="22"/>
      <c r="BB18" s="22"/>
      <c r="BC18" s="26">
        <v>1</v>
      </c>
      <c r="BD18" s="22"/>
      <c r="BE18" s="22"/>
      <c r="BF18" s="23">
        <f t="shared" si="6"/>
        <v>4</v>
      </c>
      <c r="BG18" s="24" t="e">
        <f t="shared" si="0"/>
        <v>#REF!</v>
      </c>
    </row>
    <row r="19" spans="1:64" ht="56.25" customHeight="1" thickBot="1" x14ac:dyDescent="0.35">
      <c r="A19" s="10">
        <v>12</v>
      </c>
      <c r="B19" s="85" t="s">
        <v>144</v>
      </c>
      <c r="C19" s="7">
        <v>9.31</v>
      </c>
      <c r="D19" s="7">
        <v>10</v>
      </c>
      <c r="E19" s="7">
        <v>8</v>
      </c>
      <c r="F19" s="7">
        <v>0</v>
      </c>
      <c r="G19" s="22"/>
      <c r="H19" s="22">
        <v>1</v>
      </c>
      <c r="I19" s="22">
        <v>1</v>
      </c>
      <c r="J19" s="22">
        <v>2</v>
      </c>
      <c r="K19" s="22">
        <v>1</v>
      </c>
      <c r="L19" s="58"/>
      <c r="M19" s="22">
        <v>1</v>
      </c>
      <c r="N19" s="22">
        <v>1</v>
      </c>
      <c r="O19" s="22">
        <v>2</v>
      </c>
      <c r="P19" s="23" t="e">
        <f>G19+H19+I19+J19+K19+L19+M19+#REF!+N19+O19</f>
        <v>#REF!</v>
      </c>
      <c r="Q19" s="54">
        <v>2</v>
      </c>
      <c r="R19" s="22">
        <v>1</v>
      </c>
      <c r="S19" s="22">
        <v>0</v>
      </c>
      <c r="T19" s="54">
        <v>0</v>
      </c>
      <c r="U19" s="66"/>
      <c r="V19" s="22">
        <v>0</v>
      </c>
      <c r="W19" s="22">
        <v>2</v>
      </c>
      <c r="X19" s="23">
        <f t="shared" si="7"/>
        <v>5</v>
      </c>
      <c r="Y19" s="56">
        <v>3</v>
      </c>
      <c r="Z19" s="56">
        <v>3</v>
      </c>
      <c r="AA19" s="56">
        <v>2</v>
      </c>
      <c r="AB19" s="22"/>
      <c r="AC19" s="27">
        <f t="shared" si="2"/>
        <v>8</v>
      </c>
      <c r="AD19" s="68">
        <v>1</v>
      </c>
      <c r="AE19" s="26">
        <v>2</v>
      </c>
      <c r="AF19" s="26">
        <v>1</v>
      </c>
      <c r="AG19" s="26">
        <v>1</v>
      </c>
      <c r="AH19" s="26">
        <v>2</v>
      </c>
      <c r="AI19" s="26">
        <v>1</v>
      </c>
      <c r="AJ19" s="22">
        <v>2</v>
      </c>
      <c r="AK19" s="23">
        <f t="shared" si="3"/>
        <v>10</v>
      </c>
      <c r="AL19" s="61">
        <v>1</v>
      </c>
      <c r="AM19" s="67">
        <v>1</v>
      </c>
      <c r="AN19" s="25"/>
      <c r="AO19" s="67">
        <v>1</v>
      </c>
      <c r="AP19" s="22"/>
      <c r="AQ19" s="61">
        <v>1</v>
      </c>
      <c r="AR19" s="23">
        <f t="shared" si="4"/>
        <v>4</v>
      </c>
      <c r="AS19" s="22">
        <v>2</v>
      </c>
      <c r="AT19" s="26">
        <v>1</v>
      </c>
      <c r="AU19" s="22">
        <v>1</v>
      </c>
      <c r="AV19" s="22">
        <v>1</v>
      </c>
      <c r="AW19" s="23">
        <f t="shared" si="5"/>
        <v>5</v>
      </c>
      <c r="AX19" s="61">
        <v>2</v>
      </c>
      <c r="AY19" s="61">
        <v>1</v>
      </c>
      <c r="AZ19" s="22"/>
      <c r="BA19" s="22"/>
      <c r="BB19" s="22"/>
      <c r="BC19" s="26">
        <v>1</v>
      </c>
      <c r="BD19" s="22"/>
      <c r="BE19" s="22"/>
      <c r="BF19" s="23">
        <f t="shared" si="6"/>
        <v>4</v>
      </c>
      <c r="BG19" s="24" t="e">
        <f t="shared" si="0"/>
        <v>#REF!</v>
      </c>
    </row>
    <row r="20" spans="1:64" ht="44.25" customHeight="1" thickBot="1" x14ac:dyDescent="0.35">
      <c r="A20" s="11">
        <v>13</v>
      </c>
      <c r="B20" s="85" t="s">
        <v>129</v>
      </c>
      <c r="C20" s="7">
        <v>8.1300000000000008</v>
      </c>
      <c r="D20" s="7">
        <v>8</v>
      </c>
      <c r="E20" s="7">
        <v>8</v>
      </c>
      <c r="F20" s="7">
        <v>0</v>
      </c>
      <c r="G20" s="22">
        <v>0</v>
      </c>
      <c r="H20" s="22">
        <v>0</v>
      </c>
      <c r="I20" s="22">
        <v>1</v>
      </c>
      <c r="J20" s="22">
        <v>1</v>
      </c>
      <c r="K20" s="22">
        <v>1</v>
      </c>
      <c r="L20" s="58"/>
      <c r="M20" s="22">
        <v>1</v>
      </c>
      <c r="N20" s="22">
        <v>1</v>
      </c>
      <c r="O20" s="22">
        <v>1</v>
      </c>
      <c r="P20" s="23" t="e">
        <f>G20+H20+I20+J20+K20+L20+M20+#REF!+N20+O20</f>
        <v>#REF!</v>
      </c>
      <c r="Q20" s="54">
        <v>2</v>
      </c>
      <c r="R20" s="22">
        <v>0</v>
      </c>
      <c r="S20" s="22">
        <v>0</v>
      </c>
      <c r="T20" s="54">
        <v>0</v>
      </c>
      <c r="U20" s="66"/>
      <c r="V20" s="22">
        <v>0</v>
      </c>
      <c r="W20" s="22">
        <v>2</v>
      </c>
      <c r="X20" s="23">
        <f t="shared" si="7"/>
        <v>4</v>
      </c>
      <c r="Y20" s="56">
        <v>3</v>
      </c>
      <c r="Z20" s="56">
        <v>3</v>
      </c>
      <c r="AA20" s="56">
        <v>2</v>
      </c>
      <c r="AB20" s="22"/>
      <c r="AC20" s="27">
        <f t="shared" si="2"/>
        <v>8</v>
      </c>
      <c r="AD20" s="68">
        <v>1</v>
      </c>
      <c r="AE20" s="26">
        <v>0</v>
      </c>
      <c r="AF20" s="26">
        <v>1</v>
      </c>
      <c r="AG20" s="26">
        <v>1</v>
      </c>
      <c r="AH20" s="26">
        <v>2</v>
      </c>
      <c r="AI20" s="26">
        <v>1</v>
      </c>
      <c r="AJ20" s="22">
        <v>2</v>
      </c>
      <c r="AK20" s="23">
        <f t="shared" si="3"/>
        <v>8</v>
      </c>
      <c r="AL20" s="61">
        <v>1</v>
      </c>
      <c r="AM20" s="67">
        <v>1</v>
      </c>
      <c r="AN20" s="25"/>
      <c r="AO20" s="67">
        <v>1</v>
      </c>
      <c r="AP20" s="22"/>
      <c r="AQ20" s="61">
        <v>1</v>
      </c>
      <c r="AR20" s="23">
        <f t="shared" si="4"/>
        <v>4</v>
      </c>
      <c r="AS20" s="22">
        <v>2</v>
      </c>
      <c r="AT20" s="26">
        <v>1</v>
      </c>
      <c r="AU20" s="22">
        <v>1</v>
      </c>
      <c r="AV20" s="22">
        <v>1</v>
      </c>
      <c r="AW20" s="23">
        <f t="shared" si="5"/>
        <v>5</v>
      </c>
      <c r="AX20" s="61">
        <v>2</v>
      </c>
      <c r="AY20" s="61">
        <v>1</v>
      </c>
      <c r="AZ20" s="22"/>
      <c r="BA20" s="22"/>
      <c r="BB20" s="22"/>
      <c r="BC20" s="26">
        <v>1</v>
      </c>
      <c r="BD20" s="22"/>
      <c r="BE20" s="22"/>
      <c r="BF20" s="23">
        <f t="shared" si="6"/>
        <v>4</v>
      </c>
      <c r="BG20" s="24" t="e">
        <f t="shared" si="0"/>
        <v>#REF!</v>
      </c>
    </row>
    <row r="21" spans="1:64" ht="44.25" customHeight="1" thickBot="1" x14ac:dyDescent="0.35">
      <c r="A21" s="10">
        <v>14</v>
      </c>
      <c r="B21" s="85" t="s">
        <v>135</v>
      </c>
      <c r="C21" s="7">
        <v>5.69</v>
      </c>
      <c r="D21" s="7">
        <v>10</v>
      </c>
      <c r="E21" s="7">
        <v>8</v>
      </c>
      <c r="F21" s="7">
        <v>0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58"/>
      <c r="M21" s="22">
        <v>1</v>
      </c>
      <c r="N21" s="22">
        <v>1</v>
      </c>
      <c r="O21" s="22">
        <v>2</v>
      </c>
      <c r="P21" s="23" t="e">
        <f>G21+H21+I21+J21+K21+L21+M21+#REF!+N21+O21</f>
        <v>#REF!</v>
      </c>
      <c r="Q21" s="54">
        <v>2</v>
      </c>
      <c r="R21" s="22">
        <v>1</v>
      </c>
      <c r="S21" s="22">
        <v>0</v>
      </c>
      <c r="T21" s="54">
        <v>0</v>
      </c>
      <c r="U21" s="66"/>
      <c r="V21" s="22">
        <v>0</v>
      </c>
      <c r="W21" s="22">
        <v>2</v>
      </c>
      <c r="X21" s="23">
        <f t="shared" si="7"/>
        <v>5</v>
      </c>
      <c r="Y21" s="56">
        <v>3</v>
      </c>
      <c r="Z21" s="56">
        <v>3</v>
      </c>
      <c r="AA21" s="56">
        <v>2</v>
      </c>
      <c r="AB21" s="22"/>
      <c r="AC21" s="27">
        <f t="shared" si="2"/>
        <v>8</v>
      </c>
      <c r="AD21" s="68">
        <v>1</v>
      </c>
      <c r="AE21" s="26">
        <v>2</v>
      </c>
      <c r="AF21" s="26">
        <v>1</v>
      </c>
      <c r="AG21" s="26">
        <v>1</v>
      </c>
      <c r="AH21" s="26">
        <v>2</v>
      </c>
      <c r="AI21" s="26">
        <v>1</v>
      </c>
      <c r="AJ21" s="22">
        <v>2</v>
      </c>
      <c r="AK21" s="23">
        <f t="shared" si="3"/>
        <v>10</v>
      </c>
      <c r="AL21" s="61">
        <v>1</v>
      </c>
      <c r="AM21" s="67">
        <v>1</v>
      </c>
      <c r="AN21" s="22"/>
      <c r="AO21" s="67">
        <v>1</v>
      </c>
      <c r="AP21" s="22"/>
      <c r="AQ21" s="61">
        <v>1</v>
      </c>
      <c r="AR21" s="23">
        <f t="shared" si="4"/>
        <v>4</v>
      </c>
      <c r="AS21" s="22">
        <v>2</v>
      </c>
      <c r="AT21" s="26">
        <v>2</v>
      </c>
      <c r="AU21" s="22">
        <v>1</v>
      </c>
      <c r="AV21" s="22">
        <v>3</v>
      </c>
      <c r="AW21" s="23">
        <f t="shared" si="5"/>
        <v>8</v>
      </c>
      <c r="AX21" s="61">
        <v>2</v>
      </c>
      <c r="AY21" s="61">
        <v>1</v>
      </c>
      <c r="AZ21" s="22"/>
      <c r="BA21" s="22"/>
      <c r="BB21" s="22"/>
      <c r="BC21" s="26">
        <v>1</v>
      </c>
      <c r="BD21" s="22"/>
      <c r="BE21" s="22"/>
      <c r="BF21" s="23">
        <f t="shared" si="6"/>
        <v>4</v>
      </c>
      <c r="BG21" s="24" t="e">
        <f t="shared" si="0"/>
        <v>#REF!</v>
      </c>
    </row>
    <row r="22" spans="1:64" ht="44.25" customHeight="1" thickBot="1" x14ac:dyDescent="0.35">
      <c r="A22" s="11">
        <v>15</v>
      </c>
      <c r="B22" s="85" t="s">
        <v>130</v>
      </c>
      <c r="C22" s="7">
        <v>8.6999999999999993</v>
      </c>
      <c r="D22" s="7">
        <v>10</v>
      </c>
      <c r="E22" s="7">
        <v>8</v>
      </c>
      <c r="F22" s="7">
        <v>0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58"/>
      <c r="M22" s="22">
        <v>1</v>
      </c>
      <c r="N22" s="22">
        <v>1</v>
      </c>
      <c r="O22" s="22">
        <v>1</v>
      </c>
      <c r="P22" s="23" t="e">
        <f>G22+H22+I22+J22+K22+L22+M22+#REF!+N22+O22</f>
        <v>#REF!</v>
      </c>
      <c r="Q22" s="54">
        <v>2</v>
      </c>
      <c r="R22" s="22">
        <v>0</v>
      </c>
      <c r="S22" s="22">
        <v>1</v>
      </c>
      <c r="T22" s="54">
        <v>0</v>
      </c>
      <c r="U22" s="66"/>
      <c r="V22" s="22">
        <v>0</v>
      </c>
      <c r="W22" s="22">
        <v>2</v>
      </c>
      <c r="X22" s="23">
        <f t="shared" si="7"/>
        <v>5</v>
      </c>
      <c r="Y22" s="56">
        <v>3</v>
      </c>
      <c r="Z22" s="56">
        <v>3</v>
      </c>
      <c r="AA22" s="56">
        <v>2</v>
      </c>
      <c r="AB22" s="22"/>
      <c r="AC22" s="27">
        <f t="shared" si="2"/>
        <v>8</v>
      </c>
      <c r="AD22" s="68">
        <v>1</v>
      </c>
      <c r="AE22" s="26">
        <v>2</v>
      </c>
      <c r="AF22" s="26">
        <v>1</v>
      </c>
      <c r="AG22" s="26">
        <v>1</v>
      </c>
      <c r="AH22" s="26">
        <v>2</v>
      </c>
      <c r="AI22" s="26">
        <v>1</v>
      </c>
      <c r="AJ22" s="22">
        <v>2</v>
      </c>
      <c r="AK22" s="23">
        <f t="shared" si="3"/>
        <v>10</v>
      </c>
      <c r="AL22" s="61">
        <v>1</v>
      </c>
      <c r="AM22" s="67">
        <v>1</v>
      </c>
      <c r="AN22" s="22">
        <v>2</v>
      </c>
      <c r="AO22" s="67">
        <v>1</v>
      </c>
      <c r="AP22" s="22"/>
      <c r="AQ22" s="61">
        <v>1</v>
      </c>
      <c r="AR22" s="23">
        <f t="shared" si="4"/>
        <v>6</v>
      </c>
      <c r="AS22" s="22"/>
      <c r="AT22" s="26">
        <v>2</v>
      </c>
      <c r="AU22" s="22">
        <v>1</v>
      </c>
      <c r="AV22" s="22">
        <v>3</v>
      </c>
      <c r="AW22" s="23">
        <f t="shared" si="5"/>
        <v>6</v>
      </c>
      <c r="AX22" s="61">
        <v>2</v>
      </c>
      <c r="AY22" s="61">
        <v>1</v>
      </c>
      <c r="AZ22" s="22"/>
      <c r="BA22" s="22"/>
      <c r="BB22" s="22"/>
      <c r="BC22" s="26">
        <v>1</v>
      </c>
      <c r="BD22" s="22"/>
      <c r="BE22" s="22"/>
      <c r="BF22" s="23">
        <f t="shared" si="6"/>
        <v>4</v>
      </c>
      <c r="BG22" s="24" t="e">
        <f t="shared" si="0"/>
        <v>#REF!</v>
      </c>
    </row>
    <row r="23" spans="1:64" ht="44.25" customHeight="1" thickBot="1" x14ac:dyDescent="0.35">
      <c r="A23" s="10">
        <v>16</v>
      </c>
      <c r="B23" s="85" t="s">
        <v>119</v>
      </c>
      <c r="C23" s="7">
        <v>8.68</v>
      </c>
      <c r="D23" s="7">
        <v>8</v>
      </c>
      <c r="E23" s="7">
        <v>8</v>
      </c>
      <c r="F23" s="7">
        <v>0</v>
      </c>
      <c r="G23" s="22">
        <v>0</v>
      </c>
      <c r="H23" s="22">
        <v>0</v>
      </c>
      <c r="I23" s="22">
        <v>1</v>
      </c>
      <c r="J23" s="22">
        <v>2</v>
      </c>
      <c r="K23" s="22">
        <v>1</v>
      </c>
      <c r="L23" s="58"/>
      <c r="M23" s="22">
        <v>1</v>
      </c>
      <c r="N23" s="22">
        <v>1</v>
      </c>
      <c r="O23" s="22">
        <v>1</v>
      </c>
      <c r="P23" s="23" t="e">
        <f>G23+H23+I23+J23+K23+L23+M23+#REF!+N23+O23</f>
        <v>#REF!</v>
      </c>
      <c r="Q23" s="54">
        <v>2</v>
      </c>
      <c r="R23" s="22">
        <v>0</v>
      </c>
      <c r="S23" s="22">
        <v>0</v>
      </c>
      <c r="T23" s="54">
        <v>0</v>
      </c>
      <c r="U23" s="66"/>
      <c r="V23" s="22">
        <v>0</v>
      </c>
      <c r="W23" s="22">
        <v>2</v>
      </c>
      <c r="X23" s="23">
        <f t="shared" si="7"/>
        <v>4</v>
      </c>
      <c r="Y23" s="56">
        <v>3</v>
      </c>
      <c r="Z23" s="56">
        <v>3</v>
      </c>
      <c r="AA23" s="56">
        <v>2</v>
      </c>
      <c r="AB23" s="22">
        <v>2</v>
      </c>
      <c r="AC23" s="27">
        <f t="shared" si="2"/>
        <v>10</v>
      </c>
      <c r="AD23" s="68">
        <v>1</v>
      </c>
      <c r="AE23" s="26">
        <v>2</v>
      </c>
      <c r="AF23" s="26">
        <v>1</v>
      </c>
      <c r="AG23" s="26">
        <v>1</v>
      </c>
      <c r="AH23" s="26">
        <v>2</v>
      </c>
      <c r="AI23" s="26">
        <v>1</v>
      </c>
      <c r="AJ23" s="22">
        <v>2</v>
      </c>
      <c r="AK23" s="23">
        <f t="shared" si="3"/>
        <v>10</v>
      </c>
      <c r="AL23" s="61">
        <v>1</v>
      </c>
      <c r="AM23" s="67">
        <v>1</v>
      </c>
      <c r="AN23" s="22"/>
      <c r="AO23" s="67">
        <v>1</v>
      </c>
      <c r="AP23" s="22"/>
      <c r="AQ23" s="61">
        <v>1</v>
      </c>
      <c r="AR23" s="23">
        <f t="shared" si="4"/>
        <v>4</v>
      </c>
      <c r="AS23" s="22">
        <v>3</v>
      </c>
      <c r="AT23" s="26">
        <v>2</v>
      </c>
      <c r="AU23" s="22">
        <v>1</v>
      </c>
      <c r="AV23" s="22">
        <v>3</v>
      </c>
      <c r="AW23" s="23">
        <f t="shared" si="5"/>
        <v>9</v>
      </c>
      <c r="AX23" s="61">
        <v>2</v>
      </c>
      <c r="AY23" s="61">
        <v>1</v>
      </c>
      <c r="AZ23" s="22"/>
      <c r="BA23" s="22"/>
      <c r="BB23" s="22"/>
      <c r="BC23" s="26">
        <v>1</v>
      </c>
      <c r="BD23" s="22"/>
      <c r="BE23" s="22">
        <v>1</v>
      </c>
      <c r="BF23" s="23">
        <f t="shared" si="6"/>
        <v>5</v>
      </c>
      <c r="BG23" s="24" t="e">
        <f t="shared" si="0"/>
        <v>#REF!</v>
      </c>
    </row>
    <row r="24" spans="1:64" ht="44.25" customHeight="1" thickBot="1" x14ac:dyDescent="0.35">
      <c r="A24" s="11">
        <v>17</v>
      </c>
      <c r="B24" s="85" t="s">
        <v>120</v>
      </c>
      <c r="C24" s="7">
        <v>10</v>
      </c>
      <c r="D24" s="7">
        <v>10</v>
      </c>
      <c r="E24" s="7">
        <v>8</v>
      </c>
      <c r="F24" s="7">
        <v>0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58"/>
      <c r="M24" s="22">
        <v>1</v>
      </c>
      <c r="N24" s="22">
        <v>1</v>
      </c>
      <c r="O24" s="22">
        <v>2</v>
      </c>
      <c r="P24" s="23" t="e">
        <f>G24+H24+I24+J24+K24+L24+M24+#REF!+N24+O24</f>
        <v>#REF!</v>
      </c>
      <c r="Q24" s="54">
        <v>2</v>
      </c>
      <c r="R24" s="22">
        <v>1</v>
      </c>
      <c r="S24" s="22">
        <v>0</v>
      </c>
      <c r="T24" s="54">
        <v>0</v>
      </c>
      <c r="U24" s="66"/>
      <c r="V24" s="22">
        <v>0</v>
      </c>
      <c r="W24" s="22">
        <v>2</v>
      </c>
      <c r="X24" s="23">
        <f t="shared" si="7"/>
        <v>5</v>
      </c>
      <c r="Y24" s="56">
        <v>3</v>
      </c>
      <c r="Z24" s="56">
        <v>3</v>
      </c>
      <c r="AA24" s="56">
        <v>2</v>
      </c>
      <c r="AB24" s="22"/>
      <c r="AC24" s="27">
        <f t="shared" si="2"/>
        <v>8</v>
      </c>
      <c r="AD24" s="68">
        <v>1</v>
      </c>
      <c r="AE24" s="26">
        <v>2</v>
      </c>
      <c r="AF24" s="26">
        <v>1</v>
      </c>
      <c r="AG24" s="26">
        <v>1</v>
      </c>
      <c r="AH24" s="26">
        <v>2</v>
      </c>
      <c r="AI24" s="26">
        <v>1</v>
      </c>
      <c r="AJ24" s="22">
        <v>2</v>
      </c>
      <c r="AK24" s="23">
        <f t="shared" si="3"/>
        <v>10</v>
      </c>
      <c r="AL24" s="61">
        <v>1</v>
      </c>
      <c r="AM24" s="67">
        <v>1</v>
      </c>
      <c r="AN24" s="25">
        <v>1</v>
      </c>
      <c r="AO24" s="67">
        <v>1</v>
      </c>
      <c r="AP24" s="22"/>
      <c r="AQ24" s="61">
        <v>1</v>
      </c>
      <c r="AR24" s="23">
        <f t="shared" si="4"/>
        <v>5</v>
      </c>
      <c r="AS24" s="22">
        <v>2</v>
      </c>
      <c r="AT24" s="26">
        <v>1</v>
      </c>
      <c r="AU24" s="22">
        <v>1</v>
      </c>
      <c r="AV24" s="22">
        <v>3</v>
      </c>
      <c r="AW24" s="23">
        <f t="shared" si="5"/>
        <v>7</v>
      </c>
      <c r="AX24" s="61">
        <v>2</v>
      </c>
      <c r="AY24" s="61">
        <v>1</v>
      </c>
      <c r="AZ24" s="22"/>
      <c r="BA24" s="22"/>
      <c r="BB24" s="22"/>
      <c r="BC24" s="26">
        <v>1</v>
      </c>
      <c r="BD24" s="22"/>
      <c r="BE24" s="22"/>
      <c r="BF24" s="23">
        <f t="shared" si="6"/>
        <v>4</v>
      </c>
      <c r="BG24" s="24" t="e">
        <f t="shared" si="0"/>
        <v>#REF!</v>
      </c>
    </row>
    <row r="25" spans="1:64" ht="44.25" customHeight="1" thickBot="1" x14ac:dyDescent="0.35">
      <c r="A25" s="10">
        <v>18</v>
      </c>
      <c r="B25" s="85" t="s">
        <v>121</v>
      </c>
      <c r="C25" s="7">
        <v>6.2</v>
      </c>
      <c r="D25" s="7">
        <v>10</v>
      </c>
      <c r="E25" s="7">
        <v>8</v>
      </c>
      <c r="F25" s="7">
        <v>0</v>
      </c>
      <c r="G25" s="22">
        <v>0</v>
      </c>
      <c r="H25" s="22">
        <v>1</v>
      </c>
      <c r="I25" s="22">
        <v>1</v>
      </c>
      <c r="J25" s="22">
        <v>1</v>
      </c>
      <c r="K25" s="22">
        <v>1</v>
      </c>
      <c r="L25" s="58"/>
      <c r="M25" s="22">
        <v>1</v>
      </c>
      <c r="N25" s="22">
        <v>1</v>
      </c>
      <c r="O25" s="22">
        <v>2</v>
      </c>
      <c r="P25" s="23" t="e">
        <f>G25+H25+I25+J25+K25+L25+M25+#REF!+N25+O25</f>
        <v>#REF!</v>
      </c>
      <c r="Q25" s="54">
        <v>2</v>
      </c>
      <c r="R25" s="22">
        <v>1</v>
      </c>
      <c r="S25" s="22">
        <v>0</v>
      </c>
      <c r="T25" s="54">
        <v>0</v>
      </c>
      <c r="U25" s="66"/>
      <c r="V25" s="22">
        <v>0</v>
      </c>
      <c r="W25" s="22">
        <v>2</v>
      </c>
      <c r="X25" s="23">
        <f t="shared" si="7"/>
        <v>5</v>
      </c>
      <c r="Y25" s="56">
        <v>3</v>
      </c>
      <c r="Z25" s="56">
        <v>3</v>
      </c>
      <c r="AA25" s="56">
        <v>2</v>
      </c>
      <c r="AB25" s="22"/>
      <c r="AC25" s="27">
        <f t="shared" si="2"/>
        <v>8</v>
      </c>
      <c r="AD25" s="68">
        <v>1</v>
      </c>
      <c r="AE25" s="26">
        <v>2</v>
      </c>
      <c r="AF25" s="26">
        <v>1</v>
      </c>
      <c r="AG25" s="26">
        <v>1</v>
      </c>
      <c r="AH25" s="26">
        <v>2</v>
      </c>
      <c r="AI25" s="26">
        <v>1</v>
      </c>
      <c r="AJ25" s="22">
        <v>2</v>
      </c>
      <c r="AK25" s="23">
        <f t="shared" si="3"/>
        <v>10</v>
      </c>
      <c r="AL25" s="61">
        <v>1</v>
      </c>
      <c r="AM25" s="67">
        <v>1</v>
      </c>
      <c r="AN25" s="25"/>
      <c r="AO25" s="67">
        <v>1</v>
      </c>
      <c r="AP25" s="22"/>
      <c r="AQ25" s="61">
        <v>1</v>
      </c>
      <c r="AR25" s="23">
        <f t="shared" si="4"/>
        <v>4</v>
      </c>
      <c r="AS25" s="22">
        <v>2</v>
      </c>
      <c r="AT25" s="26">
        <v>1</v>
      </c>
      <c r="AU25" s="22">
        <v>1</v>
      </c>
      <c r="AV25" s="22">
        <v>1</v>
      </c>
      <c r="AW25" s="23">
        <f t="shared" si="5"/>
        <v>5</v>
      </c>
      <c r="AX25" s="61">
        <v>2</v>
      </c>
      <c r="AY25" s="61">
        <v>1</v>
      </c>
      <c r="AZ25" s="22"/>
      <c r="BA25" s="22"/>
      <c r="BB25" s="22"/>
      <c r="BC25" s="26">
        <v>1</v>
      </c>
      <c r="BD25" s="22"/>
      <c r="BE25" s="22"/>
      <c r="BF25" s="23">
        <f t="shared" si="6"/>
        <v>4</v>
      </c>
      <c r="BG25" s="24" t="e">
        <f t="shared" si="0"/>
        <v>#REF!</v>
      </c>
    </row>
    <row r="26" spans="1:64" ht="44.25" customHeight="1" thickBot="1" x14ac:dyDescent="0.35">
      <c r="A26" s="11">
        <v>19</v>
      </c>
      <c r="B26" s="85" t="s">
        <v>131</v>
      </c>
      <c r="C26" s="7">
        <v>7.94</v>
      </c>
      <c r="D26" s="7">
        <v>10</v>
      </c>
      <c r="E26" s="7">
        <v>8</v>
      </c>
      <c r="F26" s="7">
        <v>0</v>
      </c>
      <c r="G26" s="22">
        <v>1</v>
      </c>
      <c r="H26" s="22">
        <v>1</v>
      </c>
      <c r="I26" s="22">
        <v>1</v>
      </c>
      <c r="J26" s="22">
        <v>2</v>
      </c>
      <c r="K26" s="22">
        <v>1</v>
      </c>
      <c r="L26" s="58"/>
      <c r="M26" s="22">
        <v>1</v>
      </c>
      <c r="N26" s="22">
        <v>1</v>
      </c>
      <c r="O26" s="22">
        <v>2</v>
      </c>
      <c r="P26" s="23" t="e">
        <f>G26+H26+I26+J26+K26+L26+M26+#REF!+N26+O26</f>
        <v>#REF!</v>
      </c>
      <c r="Q26" s="54">
        <v>2</v>
      </c>
      <c r="R26" s="22">
        <v>1</v>
      </c>
      <c r="S26" s="22">
        <v>1</v>
      </c>
      <c r="T26" s="54">
        <v>0</v>
      </c>
      <c r="U26" s="66"/>
      <c r="V26" s="22">
        <v>1</v>
      </c>
      <c r="W26" s="22">
        <v>2</v>
      </c>
      <c r="X26" s="23">
        <f t="shared" si="7"/>
        <v>7</v>
      </c>
      <c r="Y26" s="56">
        <v>3</v>
      </c>
      <c r="Z26" s="56">
        <v>3</v>
      </c>
      <c r="AA26" s="56">
        <v>2</v>
      </c>
      <c r="AB26" s="22">
        <v>2</v>
      </c>
      <c r="AC26" s="27">
        <f t="shared" si="2"/>
        <v>10</v>
      </c>
      <c r="AD26" s="68">
        <v>1</v>
      </c>
      <c r="AE26" s="26">
        <v>2</v>
      </c>
      <c r="AF26" s="26">
        <v>1</v>
      </c>
      <c r="AG26" s="26">
        <v>1</v>
      </c>
      <c r="AH26" s="26">
        <v>2</v>
      </c>
      <c r="AI26" s="26">
        <v>1</v>
      </c>
      <c r="AJ26" s="22">
        <v>2</v>
      </c>
      <c r="AK26" s="23">
        <f t="shared" si="3"/>
        <v>10</v>
      </c>
      <c r="AL26" s="61">
        <v>1</v>
      </c>
      <c r="AM26" s="67">
        <v>1</v>
      </c>
      <c r="AN26" s="25"/>
      <c r="AO26" s="67">
        <v>1</v>
      </c>
      <c r="AP26" s="22"/>
      <c r="AQ26" s="61">
        <v>1</v>
      </c>
      <c r="AR26" s="23">
        <f t="shared" si="4"/>
        <v>4</v>
      </c>
      <c r="AS26" s="22">
        <v>3</v>
      </c>
      <c r="AT26" s="26">
        <v>2</v>
      </c>
      <c r="AU26" s="22">
        <v>1</v>
      </c>
      <c r="AV26" s="22">
        <v>3</v>
      </c>
      <c r="AW26" s="23">
        <f t="shared" si="5"/>
        <v>9</v>
      </c>
      <c r="AX26" s="61">
        <v>2</v>
      </c>
      <c r="AY26" s="61">
        <v>1</v>
      </c>
      <c r="AZ26" s="22"/>
      <c r="BA26" s="22"/>
      <c r="BB26" s="22"/>
      <c r="BC26" s="26">
        <v>1</v>
      </c>
      <c r="BD26" s="22">
        <v>1</v>
      </c>
      <c r="BE26" s="22">
        <v>1</v>
      </c>
      <c r="BF26" s="23">
        <f t="shared" si="6"/>
        <v>6</v>
      </c>
      <c r="BG26" s="24" t="e">
        <f t="shared" si="0"/>
        <v>#REF!</v>
      </c>
    </row>
    <row r="27" spans="1:64" ht="44.25" customHeight="1" thickBot="1" x14ac:dyDescent="0.35">
      <c r="A27" s="10">
        <v>20</v>
      </c>
      <c r="B27" s="85" t="s">
        <v>122</v>
      </c>
      <c r="C27" s="7">
        <v>7.99</v>
      </c>
      <c r="D27" s="7">
        <v>2</v>
      </c>
      <c r="E27" s="7">
        <v>8</v>
      </c>
      <c r="F27" s="7">
        <v>0</v>
      </c>
      <c r="G27" s="22">
        <v>0</v>
      </c>
      <c r="H27" s="22">
        <v>1</v>
      </c>
      <c r="I27" s="22">
        <v>1</v>
      </c>
      <c r="J27" s="22">
        <v>2</v>
      </c>
      <c r="K27" s="22">
        <v>1</v>
      </c>
      <c r="L27" s="58"/>
      <c r="M27" s="22">
        <v>1</v>
      </c>
      <c r="N27" s="22">
        <v>1</v>
      </c>
      <c r="O27" s="22">
        <v>2</v>
      </c>
      <c r="P27" s="23" t="e">
        <f>G27+H27+I27+J27+K27+L27+M27+#REF!+N27+O27</f>
        <v>#REF!</v>
      </c>
      <c r="Q27" s="54">
        <v>2</v>
      </c>
      <c r="R27" s="22">
        <v>1</v>
      </c>
      <c r="S27" s="22">
        <v>1</v>
      </c>
      <c r="T27" s="54">
        <v>0</v>
      </c>
      <c r="U27" s="66"/>
      <c r="V27" s="22">
        <v>0</v>
      </c>
      <c r="W27" s="22">
        <v>2</v>
      </c>
      <c r="X27" s="23">
        <f t="shared" si="7"/>
        <v>6</v>
      </c>
      <c r="Y27" s="56">
        <v>3</v>
      </c>
      <c r="Z27" s="56">
        <v>3</v>
      </c>
      <c r="AA27" s="56">
        <v>2</v>
      </c>
      <c r="AB27" s="22"/>
      <c r="AC27" s="27">
        <f t="shared" si="2"/>
        <v>8</v>
      </c>
      <c r="AD27" s="68">
        <v>1</v>
      </c>
      <c r="AE27" s="26">
        <v>2</v>
      </c>
      <c r="AF27" s="26">
        <v>1</v>
      </c>
      <c r="AG27" s="26">
        <v>1</v>
      </c>
      <c r="AH27" s="26">
        <v>2</v>
      </c>
      <c r="AI27" s="26">
        <v>1</v>
      </c>
      <c r="AJ27" s="22">
        <v>2</v>
      </c>
      <c r="AK27" s="23">
        <f t="shared" si="3"/>
        <v>10</v>
      </c>
      <c r="AL27" s="61">
        <v>1</v>
      </c>
      <c r="AM27" s="67">
        <v>1</v>
      </c>
      <c r="AN27" s="25"/>
      <c r="AO27" s="67">
        <v>1</v>
      </c>
      <c r="AP27" s="22"/>
      <c r="AQ27" s="61">
        <v>1</v>
      </c>
      <c r="AR27" s="23">
        <f t="shared" si="4"/>
        <v>4</v>
      </c>
      <c r="AS27" s="22">
        <v>2</v>
      </c>
      <c r="AT27" s="26">
        <v>2</v>
      </c>
      <c r="AU27" s="22">
        <v>1</v>
      </c>
      <c r="AV27" s="22">
        <v>1</v>
      </c>
      <c r="AW27" s="23">
        <f t="shared" si="5"/>
        <v>6</v>
      </c>
      <c r="AX27" s="61"/>
      <c r="AY27" s="22"/>
      <c r="AZ27" s="22"/>
      <c r="BA27" s="22"/>
      <c r="BB27" s="22"/>
      <c r="BC27" s="26"/>
      <c r="BD27" s="22">
        <v>1</v>
      </c>
      <c r="BE27" s="22"/>
      <c r="BF27" s="23">
        <f t="shared" si="6"/>
        <v>1</v>
      </c>
      <c r="BG27" s="24" t="e">
        <f t="shared" si="0"/>
        <v>#REF!</v>
      </c>
    </row>
    <row r="28" spans="1:64" ht="44.25" customHeight="1" thickBot="1" x14ac:dyDescent="0.35">
      <c r="A28" s="11">
        <v>21</v>
      </c>
      <c r="B28" s="85" t="s">
        <v>132</v>
      </c>
      <c r="C28" s="7">
        <v>7.94</v>
      </c>
      <c r="D28" s="7">
        <v>10</v>
      </c>
      <c r="E28" s="7">
        <v>8</v>
      </c>
      <c r="F28" s="7">
        <v>0</v>
      </c>
      <c r="G28" s="22">
        <v>1</v>
      </c>
      <c r="H28" s="22">
        <v>0</v>
      </c>
      <c r="I28" s="22">
        <v>1</v>
      </c>
      <c r="J28" s="22">
        <v>1</v>
      </c>
      <c r="K28" s="22">
        <v>1</v>
      </c>
      <c r="L28" s="58"/>
      <c r="M28" s="22">
        <v>1</v>
      </c>
      <c r="N28" s="22">
        <v>1</v>
      </c>
      <c r="O28" s="22">
        <v>2</v>
      </c>
      <c r="P28" s="23" t="e">
        <f>G28+H28+I28+J28+K28+L28+M28+#REF!+N28+O28</f>
        <v>#REF!</v>
      </c>
      <c r="Q28" s="54">
        <v>2</v>
      </c>
      <c r="R28" s="22">
        <v>1</v>
      </c>
      <c r="S28" s="22"/>
      <c r="T28" s="54">
        <v>0</v>
      </c>
      <c r="U28" s="66"/>
      <c r="V28" s="22">
        <v>0</v>
      </c>
      <c r="W28" s="22">
        <v>2</v>
      </c>
      <c r="X28" s="23">
        <f t="shared" si="7"/>
        <v>5</v>
      </c>
      <c r="Y28" s="56">
        <v>3</v>
      </c>
      <c r="Z28" s="56">
        <v>3</v>
      </c>
      <c r="AA28" s="56">
        <v>2</v>
      </c>
      <c r="AB28" s="22">
        <v>2</v>
      </c>
      <c r="AC28" s="27">
        <f t="shared" si="2"/>
        <v>10</v>
      </c>
      <c r="AD28" s="68">
        <v>1</v>
      </c>
      <c r="AE28" s="26">
        <v>2</v>
      </c>
      <c r="AF28" s="26">
        <v>1</v>
      </c>
      <c r="AG28" s="26">
        <v>1</v>
      </c>
      <c r="AH28" s="26">
        <v>2</v>
      </c>
      <c r="AI28" s="26">
        <v>1</v>
      </c>
      <c r="AJ28" s="22">
        <v>2</v>
      </c>
      <c r="AK28" s="23">
        <f t="shared" si="3"/>
        <v>10</v>
      </c>
      <c r="AL28" s="61">
        <v>1</v>
      </c>
      <c r="AM28" s="67">
        <v>1</v>
      </c>
      <c r="AN28" s="25"/>
      <c r="AO28" s="67">
        <v>1</v>
      </c>
      <c r="AP28" s="22"/>
      <c r="AQ28" s="61">
        <v>1</v>
      </c>
      <c r="AR28" s="23">
        <f t="shared" si="4"/>
        <v>4</v>
      </c>
      <c r="AS28" s="22">
        <v>3</v>
      </c>
      <c r="AT28" s="26">
        <v>2</v>
      </c>
      <c r="AU28" s="22">
        <v>1</v>
      </c>
      <c r="AV28" s="22">
        <v>3</v>
      </c>
      <c r="AW28" s="23">
        <f t="shared" si="5"/>
        <v>9</v>
      </c>
      <c r="AX28" s="61">
        <v>2</v>
      </c>
      <c r="AY28" s="61">
        <v>1</v>
      </c>
      <c r="AZ28" s="22"/>
      <c r="BA28" s="22"/>
      <c r="BB28" s="22"/>
      <c r="BC28" s="26">
        <v>1</v>
      </c>
      <c r="BD28" s="22">
        <v>1</v>
      </c>
      <c r="BE28" s="22">
        <v>1</v>
      </c>
      <c r="BF28" s="23">
        <f t="shared" si="6"/>
        <v>6</v>
      </c>
      <c r="BG28" s="24" t="e">
        <f t="shared" si="0"/>
        <v>#REF!</v>
      </c>
    </row>
    <row r="29" spans="1:64" ht="44.25" customHeight="1" thickBot="1" x14ac:dyDescent="0.35">
      <c r="A29" s="10">
        <v>22</v>
      </c>
      <c r="B29" s="85" t="s">
        <v>133</v>
      </c>
      <c r="C29" s="7">
        <v>9.1999999999999993</v>
      </c>
      <c r="D29" s="7">
        <v>8</v>
      </c>
      <c r="E29" s="7">
        <v>8</v>
      </c>
      <c r="F29" s="7">
        <v>0</v>
      </c>
      <c r="G29" s="22">
        <v>1</v>
      </c>
      <c r="H29" s="22">
        <v>1</v>
      </c>
      <c r="I29" s="22">
        <v>1</v>
      </c>
      <c r="J29" s="22">
        <v>2</v>
      </c>
      <c r="K29" s="22">
        <v>1</v>
      </c>
      <c r="L29" s="58"/>
      <c r="M29" s="22">
        <v>1</v>
      </c>
      <c r="N29" s="22">
        <v>1</v>
      </c>
      <c r="O29" s="22">
        <v>2</v>
      </c>
      <c r="P29" s="23" t="e">
        <f>G29+H29+I29+J29+K29+L29+M29+#REF!+N29+O29</f>
        <v>#REF!</v>
      </c>
      <c r="Q29" s="54">
        <v>2</v>
      </c>
      <c r="R29" s="22">
        <v>1</v>
      </c>
      <c r="S29" s="22">
        <v>0</v>
      </c>
      <c r="T29" s="54">
        <v>0</v>
      </c>
      <c r="U29" s="66"/>
      <c r="V29" s="22">
        <v>1</v>
      </c>
      <c r="W29" s="22">
        <v>2</v>
      </c>
      <c r="X29" s="23">
        <f t="shared" si="7"/>
        <v>6</v>
      </c>
      <c r="Y29" s="56">
        <v>3</v>
      </c>
      <c r="Z29" s="56">
        <v>3</v>
      </c>
      <c r="AA29" s="56">
        <v>2</v>
      </c>
      <c r="AB29" s="22"/>
      <c r="AC29" s="27">
        <f t="shared" si="2"/>
        <v>8</v>
      </c>
      <c r="AD29" s="68">
        <v>1</v>
      </c>
      <c r="AE29" s="26">
        <v>2</v>
      </c>
      <c r="AF29" s="26">
        <v>1</v>
      </c>
      <c r="AG29" s="26">
        <v>1</v>
      </c>
      <c r="AH29" s="26">
        <v>2</v>
      </c>
      <c r="AI29" s="26">
        <v>1</v>
      </c>
      <c r="AJ29" s="22">
        <v>2</v>
      </c>
      <c r="AK29" s="23">
        <f t="shared" si="3"/>
        <v>10</v>
      </c>
      <c r="AL29" s="61">
        <v>1</v>
      </c>
      <c r="AM29" s="67">
        <v>1</v>
      </c>
      <c r="AN29" s="25"/>
      <c r="AO29" s="67">
        <v>1</v>
      </c>
      <c r="AP29" s="22"/>
      <c r="AQ29" s="61">
        <v>1</v>
      </c>
      <c r="AR29" s="23">
        <f t="shared" si="4"/>
        <v>4</v>
      </c>
      <c r="AS29" s="22">
        <v>2</v>
      </c>
      <c r="AT29" s="26">
        <v>2</v>
      </c>
      <c r="AU29" s="22">
        <v>1</v>
      </c>
      <c r="AV29" s="22">
        <v>3</v>
      </c>
      <c r="AW29" s="23">
        <f t="shared" si="5"/>
        <v>8</v>
      </c>
      <c r="AX29" s="61">
        <v>2</v>
      </c>
      <c r="AY29" s="61">
        <v>1</v>
      </c>
      <c r="AZ29" s="22"/>
      <c r="BA29" s="22"/>
      <c r="BB29" s="22"/>
      <c r="BC29" s="26">
        <v>1</v>
      </c>
      <c r="BD29" s="22">
        <v>1</v>
      </c>
      <c r="BE29" s="22"/>
      <c r="BF29" s="23">
        <f t="shared" si="6"/>
        <v>5</v>
      </c>
      <c r="BG29" s="24" t="e">
        <f t="shared" si="0"/>
        <v>#REF!</v>
      </c>
    </row>
    <row r="30" spans="1:64" ht="44.25" customHeight="1" thickBot="1" x14ac:dyDescent="0.35">
      <c r="A30" s="11">
        <v>23</v>
      </c>
      <c r="B30" s="85" t="s">
        <v>145</v>
      </c>
      <c r="C30" s="7">
        <v>9.31</v>
      </c>
      <c r="D30" s="7">
        <v>9</v>
      </c>
      <c r="E30" s="7">
        <v>8</v>
      </c>
      <c r="F30" s="7">
        <v>0</v>
      </c>
      <c r="G30" s="22">
        <v>1</v>
      </c>
      <c r="H30" s="22">
        <v>1</v>
      </c>
      <c r="I30" s="22">
        <v>1</v>
      </c>
      <c r="J30" s="22">
        <v>2</v>
      </c>
      <c r="K30" s="22">
        <v>1</v>
      </c>
      <c r="L30" s="58"/>
      <c r="M30" s="22">
        <v>1</v>
      </c>
      <c r="N30" s="22">
        <v>1</v>
      </c>
      <c r="O30" s="22">
        <v>2</v>
      </c>
      <c r="P30" s="23" t="e">
        <f>G30+H30+I30+J30+K30+L30+M30+#REF!+N30+O30</f>
        <v>#REF!</v>
      </c>
      <c r="Q30" s="54">
        <v>2</v>
      </c>
      <c r="R30" s="22">
        <v>1</v>
      </c>
      <c r="S30" s="22">
        <v>1</v>
      </c>
      <c r="T30" s="54">
        <v>0</v>
      </c>
      <c r="U30" s="66"/>
      <c r="V30" s="22">
        <v>0</v>
      </c>
      <c r="W30" s="22">
        <v>2</v>
      </c>
      <c r="X30" s="23">
        <f t="shared" si="7"/>
        <v>6</v>
      </c>
      <c r="Y30" s="56">
        <v>3</v>
      </c>
      <c r="Z30" s="56">
        <v>3</v>
      </c>
      <c r="AA30" s="56">
        <v>2</v>
      </c>
      <c r="AB30" s="22">
        <v>2</v>
      </c>
      <c r="AC30" s="27">
        <f t="shared" si="2"/>
        <v>10</v>
      </c>
      <c r="AD30" s="68">
        <v>1</v>
      </c>
      <c r="AE30" s="26">
        <v>2</v>
      </c>
      <c r="AF30" s="26">
        <v>1</v>
      </c>
      <c r="AG30" s="26">
        <v>1</v>
      </c>
      <c r="AH30" s="26">
        <v>2</v>
      </c>
      <c r="AI30" s="26">
        <v>1</v>
      </c>
      <c r="AJ30" s="22">
        <v>2</v>
      </c>
      <c r="AK30" s="23">
        <f t="shared" si="3"/>
        <v>10</v>
      </c>
      <c r="AL30" s="61">
        <v>1</v>
      </c>
      <c r="AM30" s="67">
        <v>1</v>
      </c>
      <c r="AN30" s="25"/>
      <c r="AO30" s="67">
        <v>1</v>
      </c>
      <c r="AP30" s="22"/>
      <c r="AQ30" s="61">
        <v>1</v>
      </c>
      <c r="AR30" s="23">
        <f t="shared" si="4"/>
        <v>4</v>
      </c>
      <c r="AS30" s="22">
        <v>3</v>
      </c>
      <c r="AT30" s="26">
        <v>2</v>
      </c>
      <c r="AU30" s="22">
        <v>1</v>
      </c>
      <c r="AV30" s="22">
        <v>3</v>
      </c>
      <c r="AW30" s="23">
        <f t="shared" si="5"/>
        <v>9</v>
      </c>
      <c r="AX30" s="61">
        <v>2</v>
      </c>
      <c r="AY30" s="61">
        <v>1</v>
      </c>
      <c r="AZ30" s="22"/>
      <c r="BA30" s="22"/>
      <c r="BB30" s="22"/>
      <c r="BC30" s="26">
        <v>1</v>
      </c>
      <c r="BD30" s="22">
        <v>1</v>
      </c>
      <c r="BE30" s="22">
        <v>1</v>
      </c>
      <c r="BF30" s="23">
        <f t="shared" si="6"/>
        <v>6</v>
      </c>
      <c r="BG30" s="24" t="e">
        <f t="shared" si="0"/>
        <v>#REF!</v>
      </c>
    </row>
    <row r="31" spans="1:64" ht="44.25" customHeight="1" thickBot="1" x14ac:dyDescent="0.35">
      <c r="A31" s="10">
        <v>24</v>
      </c>
      <c r="B31" s="85" t="s">
        <v>123</v>
      </c>
      <c r="C31" s="7">
        <v>8.99</v>
      </c>
      <c r="D31" s="7">
        <v>10</v>
      </c>
      <c r="E31" s="7">
        <v>8</v>
      </c>
      <c r="F31" s="7">
        <v>0</v>
      </c>
      <c r="G31" s="22">
        <v>1</v>
      </c>
      <c r="H31" s="22">
        <v>1</v>
      </c>
      <c r="I31" s="22">
        <v>1</v>
      </c>
      <c r="J31" s="22">
        <v>2</v>
      </c>
      <c r="K31" s="22">
        <v>1</v>
      </c>
      <c r="L31" s="58"/>
      <c r="M31" s="22">
        <v>1</v>
      </c>
      <c r="N31" s="22">
        <v>1</v>
      </c>
      <c r="O31" s="22">
        <v>2</v>
      </c>
      <c r="P31" s="23" t="e">
        <f>G31+H31+I31+J31+K31+L31+M31+#REF!+N31+O31</f>
        <v>#REF!</v>
      </c>
      <c r="Q31" s="54">
        <v>2</v>
      </c>
      <c r="R31" s="22">
        <v>1</v>
      </c>
      <c r="S31" s="22">
        <v>1</v>
      </c>
      <c r="T31" s="54">
        <v>0</v>
      </c>
      <c r="U31" s="66"/>
      <c r="V31" s="22">
        <v>1</v>
      </c>
      <c r="W31" s="22">
        <v>2</v>
      </c>
      <c r="X31" s="23">
        <f t="shared" si="7"/>
        <v>7</v>
      </c>
      <c r="Y31" s="56">
        <v>3</v>
      </c>
      <c r="Z31" s="56">
        <v>3</v>
      </c>
      <c r="AA31" s="56">
        <v>2</v>
      </c>
      <c r="AB31" s="22">
        <v>2</v>
      </c>
      <c r="AC31" s="27">
        <f t="shared" si="2"/>
        <v>10</v>
      </c>
      <c r="AD31" s="68">
        <v>1</v>
      </c>
      <c r="AE31" s="26">
        <v>2</v>
      </c>
      <c r="AF31" s="26">
        <v>1</v>
      </c>
      <c r="AG31" s="26">
        <v>1</v>
      </c>
      <c r="AH31" s="26">
        <v>2</v>
      </c>
      <c r="AI31" s="26">
        <v>1</v>
      </c>
      <c r="AJ31" s="22">
        <v>2</v>
      </c>
      <c r="AK31" s="23">
        <f t="shared" si="3"/>
        <v>10</v>
      </c>
      <c r="AL31" s="61">
        <v>1</v>
      </c>
      <c r="AM31" s="67">
        <v>1</v>
      </c>
      <c r="AN31" s="25"/>
      <c r="AO31" s="67">
        <v>1</v>
      </c>
      <c r="AP31" s="22"/>
      <c r="AQ31" s="61">
        <v>1</v>
      </c>
      <c r="AR31" s="23">
        <f t="shared" si="4"/>
        <v>4</v>
      </c>
      <c r="AS31" s="22">
        <v>3</v>
      </c>
      <c r="AT31" s="26">
        <v>1</v>
      </c>
      <c r="AU31" s="22">
        <v>1</v>
      </c>
      <c r="AV31" s="22">
        <v>3</v>
      </c>
      <c r="AW31" s="23">
        <f t="shared" si="5"/>
        <v>8</v>
      </c>
      <c r="AX31" s="61">
        <v>2</v>
      </c>
      <c r="AY31" s="61">
        <v>1</v>
      </c>
      <c r="AZ31" s="22"/>
      <c r="BA31" s="22"/>
      <c r="BB31" s="22"/>
      <c r="BC31" s="26">
        <v>1</v>
      </c>
      <c r="BD31" s="22">
        <v>1</v>
      </c>
      <c r="BE31" s="22">
        <v>1</v>
      </c>
      <c r="BF31" s="23">
        <f t="shared" si="6"/>
        <v>6</v>
      </c>
      <c r="BG31" s="24" t="e">
        <f t="shared" si="0"/>
        <v>#REF!</v>
      </c>
      <c r="BL31" s="18" t="s">
        <v>0</v>
      </c>
    </row>
    <row r="32" spans="1:64" ht="44.25" customHeight="1" thickBot="1" x14ac:dyDescent="0.35">
      <c r="A32" s="11">
        <v>25</v>
      </c>
      <c r="B32" s="85" t="s">
        <v>146</v>
      </c>
      <c r="C32" s="7">
        <v>8.51</v>
      </c>
      <c r="D32" s="7">
        <v>10</v>
      </c>
      <c r="E32" s="7">
        <v>8</v>
      </c>
      <c r="F32" s="7">
        <v>0</v>
      </c>
      <c r="G32" s="22">
        <v>1</v>
      </c>
      <c r="H32" s="22">
        <v>1</v>
      </c>
      <c r="I32" s="22">
        <v>1</v>
      </c>
      <c r="J32" s="22">
        <v>0</v>
      </c>
      <c r="K32" s="22">
        <v>1</v>
      </c>
      <c r="L32" s="58"/>
      <c r="M32" s="22">
        <v>1</v>
      </c>
      <c r="N32" s="22">
        <v>1</v>
      </c>
      <c r="O32" s="22">
        <v>1</v>
      </c>
      <c r="P32" s="23" t="e">
        <f>G32+H32+I32+J32+K32+L32+M32+#REF!+N32+O32</f>
        <v>#REF!</v>
      </c>
      <c r="Q32" s="54">
        <v>2</v>
      </c>
      <c r="R32" s="22">
        <v>1</v>
      </c>
      <c r="S32" s="22">
        <v>0</v>
      </c>
      <c r="T32" s="54">
        <v>0</v>
      </c>
      <c r="U32" s="66"/>
      <c r="V32" s="22">
        <v>0</v>
      </c>
      <c r="W32" s="22">
        <v>2</v>
      </c>
      <c r="X32" s="23">
        <f t="shared" si="7"/>
        <v>5</v>
      </c>
      <c r="Y32" s="56">
        <v>3</v>
      </c>
      <c r="Z32" s="56">
        <v>3</v>
      </c>
      <c r="AA32" s="56">
        <v>2</v>
      </c>
      <c r="AB32" s="22"/>
      <c r="AC32" s="27">
        <f t="shared" si="2"/>
        <v>8</v>
      </c>
      <c r="AD32" s="68">
        <v>1</v>
      </c>
      <c r="AE32" s="26">
        <v>2</v>
      </c>
      <c r="AF32" s="26">
        <v>1</v>
      </c>
      <c r="AG32" s="26">
        <v>1</v>
      </c>
      <c r="AH32" s="26">
        <v>2</v>
      </c>
      <c r="AI32" s="26">
        <v>1</v>
      </c>
      <c r="AJ32" s="22">
        <v>2</v>
      </c>
      <c r="AK32" s="23">
        <f t="shared" si="3"/>
        <v>10</v>
      </c>
      <c r="AL32" s="61">
        <v>1</v>
      </c>
      <c r="AM32" s="67">
        <v>1</v>
      </c>
      <c r="AN32" s="25"/>
      <c r="AO32" s="67">
        <v>1</v>
      </c>
      <c r="AP32" s="22"/>
      <c r="AQ32" s="61">
        <v>1</v>
      </c>
      <c r="AR32" s="23">
        <f t="shared" si="4"/>
        <v>4</v>
      </c>
      <c r="AS32" s="22">
        <v>2</v>
      </c>
      <c r="AT32" s="26">
        <v>1</v>
      </c>
      <c r="AU32" s="22">
        <v>1</v>
      </c>
      <c r="AV32" s="22">
        <v>3</v>
      </c>
      <c r="AW32" s="23">
        <f t="shared" si="5"/>
        <v>7</v>
      </c>
      <c r="AX32" s="61">
        <v>2</v>
      </c>
      <c r="AY32" s="61">
        <v>1</v>
      </c>
      <c r="AZ32" s="22"/>
      <c r="BA32" s="22"/>
      <c r="BB32" s="22"/>
      <c r="BC32" s="26">
        <v>1</v>
      </c>
      <c r="BD32" s="22">
        <v>1</v>
      </c>
      <c r="BE32" s="22"/>
      <c r="BF32" s="23">
        <f t="shared" si="6"/>
        <v>5</v>
      </c>
      <c r="BG32" s="24" t="e">
        <f t="shared" si="0"/>
        <v>#REF!</v>
      </c>
    </row>
    <row r="33" spans="1:59" ht="44.25" customHeight="1" thickBot="1" x14ac:dyDescent="0.35">
      <c r="A33" s="10">
        <v>26</v>
      </c>
      <c r="B33" s="85" t="s">
        <v>124</v>
      </c>
      <c r="C33" s="7">
        <v>9.1999999999999993</v>
      </c>
      <c r="D33" s="7">
        <v>10</v>
      </c>
      <c r="E33" s="7">
        <v>8</v>
      </c>
      <c r="F33" s="7">
        <v>0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58"/>
      <c r="M33" s="22">
        <v>1</v>
      </c>
      <c r="N33" s="22">
        <v>1</v>
      </c>
      <c r="O33" s="22">
        <v>1</v>
      </c>
      <c r="P33" s="23" t="e">
        <f>G33+H33+I33+J33+K33+L33+M33+#REF!+N33+O33</f>
        <v>#REF!</v>
      </c>
      <c r="Q33" s="54">
        <v>2</v>
      </c>
      <c r="R33" s="22">
        <v>1</v>
      </c>
      <c r="S33" s="22">
        <v>1</v>
      </c>
      <c r="T33" s="54">
        <v>0</v>
      </c>
      <c r="U33" s="66"/>
      <c r="V33" s="22">
        <v>0</v>
      </c>
      <c r="W33" s="22">
        <v>2</v>
      </c>
      <c r="X33" s="23">
        <f t="shared" si="7"/>
        <v>6</v>
      </c>
      <c r="Y33" s="56">
        <v>3</v>
      </c>
      <c r="Z33" s="56">
        <v>3</v>
      </c>
      <c r="AA33" s="56">
        <v>2</v>
      </c>
      <c r="AB33" s="22">
        <v>2</v>
      </c>
      <c r="AC33" s="27">
        <f t="shared" si="2"/>
        <v>10</v>
      </c>
      <c r="AD33" s="68">
        <v>1</v>
      </c>
      <c r="AE33" s="26">
        <v>2</v>
      </c>
      <c r="AF33" s="26">
        <v>1</v>
      </c>
      <c r="AG33" s="26">
        <v>1</v>
      </c>
      <c r="AH33" s="26">
        <v>2</v>
      </c>
      <c r="AI33" s="26">
        <v>1</v>
      </c>
      <c r="AJ33" s="22">
        <v>2</v>
      </c>
      <c r="AK33" s="23">
        <f t="shared" si="3"/>
        <v>10</v>
      </c>
      <c r="AL33" s="61">
        <v>1</v>
      </c>
      <c r="AM33" s="67">
        <v>1</v>
      </c>
      <c r="AN33" s="25"/>
      <c r="AO33" s="67">
        <v>1</v>
      </c>
      <c r="AP33" s="22"/>
      <c r="AQ33" s="61">
        <v>1</v>
      </c>
      <c r="AR33" s="23">
        <f t="shared" si="4"/>
        <v>4</v>
      </c>
      <c r="AS33" s="22">
        <v>3</v>
      </c>
      <c r="AT33" s="26">
        <v>1</v>
      </c>
      <c r="AU33" s="22">
        <v>1</v>
      </c>
      <c r="AV33" s="22">
        <v>3</v>
      </c>
      <c r="AW33" s="23">
        <f t="shared" si="5"/>
        <v>8</v>
      </c>
      <c r="AX33" s="61">
        <v>2</v>
      </c>
      <c r="AY33" s="61">
        <v>1</v>
      </c>
      <c r="AZ33" s="22"/>
      <c r="BA33" s="22"/>
      <c r="BB33" s="22"/>
      <c r="BC33" s="26">
        <v>1</v>
      </c>
      <c r="BD33" s="22">
        <v>1</v>
      </c>
      <c r="BE33" s="22">
        <v>1</v>
      </c>
      <c r="BF33" s="23">
        <f t="shared" si="6"/>
        <v>6</v>
      </c>
      <c r="BG33" s="24" t="e">
        <f t="shared" si="0"/>
        <v>#REF!</v>
      </c>
    </row>
    <row r="34" spans="1:59" ht="44.25" customHeight="1" thickBot="1" x14ac:dyDescent="0.35">
      <c r="A34" s="11">
        <v>27</v>
      </c>
      <c r="B34" s="85" t="s">
        <v>134</v>
      </c>
      <c r="C34" s="7">
        <v>9.48</v>
      </c>
      <c r="D34" s="7">
        <v>10</v>
      </c>
      <c r="E34" s="7">
        <v>8</v>
      </c>
      <c r="F34" s="7">
        <v>0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58"/>
      <c r="M34" s="22">
        <v>1</v>
      </c>
      <c r="N34" s="22">
        <v>1</v>
      </c>
      <c r="O34" s="22">
        <v>2</v>
      </c>
      <c r="P34" s="23" t="e">
        <f>G34+H34+I34+J34+K34+L34+M34+#REF!+N34+O34</f>
        <v>#REF!</v>
      </c>
      <c r="Q34" s="54">
        <v>2</v>
      </c>
      <c r="R34" s="22">
        <v>1</v>
      </c>
      <c r="S34" s="22">
        <v>0</v>
      </c>
      <c r="T34" s="54">
        <v>0</v>
      </c>
      <c r="U34" s="66"/>
      <c r="V34" s="22">
        <v>0</v>
      </c>
      <c r="W34" s="22">
        <v>2</v>
      </c>
      <c r="X34" s="23">
        <f t="shared" si="7"/>
        <v>5</v>
      </c>
      <c r="Y34" s="56">
        <v>3</v>
      </c>
      <c r="Z34" s="56">
        <v>3</v>
      </c>
      <c r="AA34" s="56">
        <v>2</v>
      </c>
      <c r="AB34" s="22"/>
      <c r="AC34" s="27">
        <f t="shared" si="2"/>
        <v>8</v>
      </c>
      <c r="AD34" s="68">
        <v>1</v>
      </c>
      <c r="AE34" s="26">
        <v>2</v>
      </c>
      <c r="AF34" s="26">
        <v>1</v>
      </c>
      <c r="AG34" s="26">
        <v>1</v>
      </c>
      <c r="AH34" s="26">
        <v>2</v>
      </c>
      <c r="AI34" s="26">
        <v>1</v>
      </c>
      <c r="AJ34" s="22">
        <v>2</v>
      </c>
      <c r="AK34" s="23">
        <f t="shared" si="3"/>
        <v>10</v>
      </c>
      <c r="AL34" s="61">
        <v>1</v>
      </c>
      <c r="AM34" s="67">
        <v>1</v>
      </c>
      <c r="AN34" s="25"/>
      <c r="AO34" s="67">
        <v>1</v>
      </c>
      <c r="AP34" s="22"/>
      <c r="AQ34" s="61">
        <v>1</v>
      </c>
      <c r="AR34" s="23">
        <f t="shared" si="4"/>
        <v>4</v>
      </c>
      <c r="AS34" s="22">
        <v>2</v>
      </c>
      <c r="AT34" s="26">
        <v>2</v>
      </c>
      <c r="AU34" s="22">
        <v>1</v>
      </c>
      <c r="AV34" s="22">
        <v>3</v>
      </c>
      <c r="AW34" s="23">
        <f t="shared" si="5"/>
        <v>8</v>
      </c>
      <c r="AX34" s="61">
        <v>2</v>
      </c>
      <c r="AY34" s="61">
        <v>1</v>
      </c>
      <c r="AZ34" s="22"/>
      <c r="BA34" s="22"/>
      <c r="BB34" s="22"/>
      <c r="BC34" s="26">
        <v>1</v>
      </c>
      <c r="BD34" s="22">
        <v>1</v>
      </c>
      <c r="BE34" s="22"/>
      <c r="BF34" s="23">
        <f t="shared" si="6"/>
        <v>5</v>
      </c>
      <c r="BG34" s="24" t="e">
        <f t="shared" si="0"/>
        <v>#REF!</v>
      </c>
    </row>
    <row r="35" spans="1:59" ht="44.25" customHeight="1" thickBot="1" x14ac:dyDescent="0.35">
      <c r="A35" s="10">
        <v>28</v>
      </c>
      <c r="B35" s="85" t="s">
        <v>125</v>
      </c>
      <c r="C35" s="7">
        <v>8.52</v>
      </c>
      <c r="D35" s="7">
        <v>10</v>
      </c>
      <c r="E35" s="7">
        <v>8</v>
      </c>
      <c r="F35" s="7">
        <v>0</v>
      </c>
      <c r="G35" s="22">
        <v>1</v>
      </c>
      <c r="H35" s="22">
        <v>1</v>
      </c>
      <c r="I35" s="22">
        <v>1</v>
      </c>
      <c r="J35" s="22">
        <v>2</v>
      </c>
      <c r="K35" s="22">
        <v>1</v>
      </c>
      <c r="L35" s="58"/>
      <c r="M35" s="22">
        <v>1</v>
      </c>
      <c r="N35" s="22">
        <v>1</v>
      </c>
      <c r="O35" s="22">
        <v>2</v>
      </c>
      <c r="P35" s="23" t="e">
        <f>G35+H35+I35+J35+K35+L35+M35+#REF!+N35+O35</f>
        <v>#REF!</v>
      </c>
      <c r="Q35" s="54">
        <v>2</v>
      </c>
      <c r="R35" s="22">
        <v>1</v>
      </c>
      <c r="S35" s="22">
        <v>0</v>
      </c>
      <c r="T35" s="54">
        <v>0</v>
      </c>
      <c r="U35" s="66"/>
      <c r="V35" s="22">
        <v>0</v>
      </c>
      <c r="W35" s="22">
        <v>2</v>
      </c>
      <c r="X35" s="23">
        <f t="shared" si="7"/>
        <v>5</v>
      </c>
      <c r="Y35" s="56">
        <v>3</v>
      </c>
      <c r="Z35" s="56">
        <v>3</v>
      </c>
      <c r="AA35" s="56">
        <v>2</v>
      </c>
      <c r="AB35" s="22"/>
      <c r="AC35" s="27">
        <f t="shared" si="2"/>
        <v>8</v>
      </c>
      <c r="AD35" s="68">
        <v>1</v>
      </c>
      <c r="AE35" s="26">
        <v>2</v>
      </c>
      <c r="AF35" s="26">
        <v>1</v>
      </c>
      <c r="AG35" s="26">
        <v>1</v>
      </c>
      <c r="AH35" s="26">
        <v>2</v>
      </c>
      <c r="AI35" s="26">
        <v>1</v>
      </c>
      <c r="AJ35" s="22">
        <v>2</v>
      </c>
      <c r="AK35" s="23">
        <f t="shared" si="3"/>
        <v>10</v>
      </c>
      <c r="AL35" s="61">
        <v>1</v>
      </c>
      <c r="AM35" s="67">
        <v>1</v>
      </c>
      <c r="AN35" s="22"/>
      <c r="AO35" s="67">
        <v>1</v>
      </c>
      <c r="AP35" s="22"/>
      <c r="AQ35" s="61">
        <v>1</v>
      </c>
      <c r="AR35" s="23">
        <f t="shared" si="4"/>
        <v>4</v>
      </c>
      <c r="AS35" s="22">
        <v>2</v>
      </c>
      <c r="AT35" s="26">
        <v>1</v>
      </c>
      <c r="AU35" s="22">
        <v>1</v>
      </c>
      <c r="AV35" s="22">
        <v>3</v>
      </c>
      <c r="AW35" s="23">
        <f t="shared" si="5"/>
        <v>7</v>
      </c>
      <c r="AX35" s="61">
        <v>2</v>
      </c>
      <c r="AY35" s="61">
        <v>1</v>
      </c>
      <c r="AZ35" s="22"/>
      <c r="BA35" s="22"/>
      <c r="BB35" s="22"/>
      <c r="BC35" s="26">
        <v>1</v>
      </c>
      <c r="BD35" s="22">
        <v>1</v>
      </c>
      <c r="BE35" s="22"/>
      <c r="BF35" s="23">
        <f t="shared" si="6"/>
        <v>5</v>
      </c>
      <c r="BG35" s="24" t="e">
        <f t="shared" si="0"/>
        <v>#REF!</v>
      </c>
    </row>
    <row r="36" spans="1:59" x14ac:dyDescent="0.3">
      <c r="AR36" s="20"/>
      <c r="AS36" s="64"/>
      <c r="AT36" s="64"/>
    </row>
  </sheetData>
  <mergeCells count="19">
    <mergeCell ref="AL5:AR5"/>
    <mergeCell ref="AS5:AW5"/>
    <mergeCell ref="G5:P5"/>
    <mergeCell ref="Q5:X5"/>
    <mergeCell ref="G4:P4"/>
    <mergeCell ref="Y4:AC4"/>
    <mergeCell ref="B2:BG2"/>
    <mergeCell ref="A3:A5"/>
    <mergeCell ref="B3:B5"/>
    <mergeCell ref="C3:F3"/>
    <mergeCell ref="G3:BF3"/>
    <mergeCell ref="AD4:AK4"/>
    <mergeCell ref="AL4:AR4"/>
    <mergeCell ref="AS4:AW4"/>
    <mergeCell ref="AX4:BF4"/>
    <mergeCell ref="AX5:BF5"/>
    <mergeCell ref="Q4:X4"/>
    <mergeCell ref="Y5:AC5"/>
    <mergeCell ref="AD5:AK5"/>
  </mergeCells>
  <pageMargins left="0.31496062992125984" right="0.31496062992125984" top="0.35433070866141736" bottom="0.35433070866141736" header="0" footer="0"/>
  <pageSetup paperSize="9" scale="45" fitToWidth="2" fitToHeight="2" orientation="landscape" r:id="rId1"/>
  <rowBreaks count="1" manualBreakCount="1">
    <brk id="29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"/>
  <sheetViews>
    <sheetView tabSelected="1" view="pageBreakPreview" zoomScale="80" zoomScaleNormal="10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4.4" x14ac:dyDescent="0.3"/>
  <cols>
    <col min="1" max="1" width="5.109375" customWidth="1"/>
    <col min="2" max="2" width="35" customWidth="1"/>
    <col min="3" max="3" width="6.33203125" customWidth="1"/>
    <col min="4" max="4" width="6" customWidth="1"/>
    <col min="5" max="5" width="6.88671875" style="6" customWidth="1"/>
    <col min="6" max="6" width="7" style="6" customWidth="1"/>
    <col min="7" max="7" width="6.109375" style="6" customWidth="1"/>
    <col min="8" max="8" width="8.109375" style="6" customWidth="1"/>
    <col min="9" max="9" width="8.33203125" style="6" customWidth="1"/>
    <col min="10" max="10" width="7.88671875" style="6" customWidth="1"/>
    <col min="11" max="11" width="6" style="6" customWidth="1"/>
    <col min="12" max="12" width="6.6640625" style="6" customWidth="1"/>
    <col min="13" max="13" width="7.88671875" style="6" customWidth="1"/>
    <col min="14" max="14" width="9.88671875" style="6" customWidth="1"/>
    <col min="15" max="15" width="7.44140625" style="6" customWidth="1"/>
    <col min="16" max="17" width="7.33203125" style="6" customWidth="1"/>
    <col min="18" max="18" width="5.5546875" style="6" customWidth="1"/>
    <col min="19" max="19" width="8" style="6" customWidth="1"/>
    <col min="20" max="20" width="7.5546875" style="6" customWidth="1"/>
    <col min="21" max="21" width="6" style="6" customWidth="1"/>
    <col min="22" max="22" width="7.109375" style="6" customWidth="1"/>
    <col min="23" max="23" width="5.5546875" style="6" customWidth="1"/>
    <col min="24" max="24" width="6.5546875" style="6" customWidth="1"/>
    <col min="25" max="25" width="7.33203125" style="6" customWidth="1"/>
    <col min="26" max="28" width="7.88671875" style="6" customWidth="1"/>
    <col min="29" max="29" width="7.6640625" style="6" customWidth="1"/>
    <col min="30" max="30" width="7.5546875" style="6" customWidth="1"/>
    <col min="31" max="31" width="6.5546875" style="6" customWidth="1"/>
    <col min="32" max="32" width="7.5546875" style="6" customWidth="1"/>
    <col min="33" max="33" width="5.88671875" style="3" customWidth="1"/>
    <col min="34" max="35" width="6.33203125" style="3" customWidth="1"/>
    <col min="36" max="40" width="7.88671875" style="6" customWidth="1"/>
    <col min="41" max="41" width="9.88671875" style="6" customWidth="1"/>
    <col min="42" max="88" width="9.109375" style="18"/>
  </cols>
  <sheetData>
    <row r="1" spans="1:89" ht="18" x14ac:dyDescent="0.35">
      <c r="B1" s="4" t="s">
        <v>112</v>
      </c>
      <c r="C1" s="4"/>
      <c r="D1" s="4"/>
      <c r="E1" s="12"/>
      <c r="F1" s="12"/>
      <c r="G1" s="12"/>
      <c r="H1" s="12"/>
      <c r="I1" s="12"/>
      <c r="J1" s="12"/>
      <c r="K1" s="12"/>
      <c r="L1" s="12"/>
      <c r="M1" s="12"/>
      <c r="N1" s="13"/>
      <c r="AG1" s="6"/>
      <c r="AH1" s="6"/>
      <c r="AI1" s="6"/>
    </row>
    <row r="2" spans="1:89" s="1" customFormat="1" ht="7.8" customHeight="1" x14ac:dyDescent="0.3">
      <c r="A2" s="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7"/>
    </row>
    <row r="3" spans="1:89" ht="39" customHeight="1" x14ac:dyDescent="0.3">
      <c r="A3" s="112"/>
      <c r="B3" s="112"/>
      <c r="C3" s="109" t="s">
        <v>10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18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06" t="s">
        <v>89</v>
      </c>
      <c r="AK3" s="108"/>
      <c r="AL3" s="106" t="s">
        <v>90</v>
      </c>
      <c r="AM3" s="107"/>
      <c r="AN3" s="108"/>
      <c r="AO3" s="116" t="s">
        <v>91</v>
      </c>
      <c r="AP3" s="119" t="s">
        <v>111</v>
      </c>
    </row>
    <row r="4" spans="1:89" s="14" customFormat="1" ht="139.19999999999999" customHeight="1" x14ac:dyDescent="0.3">
      <c r="A4" s="112"/>
      <c r="B4" s="112"/>
      <c r="C4" s="99" t="s">
        <v>66</v>
      </c>
      <c r="D4" s="100"/>
      <c r="E4" s="101"/>
      <c r="F4" s="99" t="s">
        <v>67</v>
      </c>
      <c r="G4" s="100"/>
      <c r="H4" s="101"/>
      <c r="I4" s="99" t="s">
        <v>68</v>
      </c>
      <c r="J4" s="100"/>
      <c r="K4" s="101"/>
      <c r="L4" s="99" t="s">
        <v>69</v>
      </c>
      <c r="M4" s="100"/>
      <c r="N4" s="101"/>
      <c r="O4" s="103" t="s">
        <v>75</v>
      </c>
      <c r="P4" s="104"/>
      <c r="Q4" s="105"/>
      <c r="R4" s="103" t="s">
        <v>77</v>
      </c>
      <c r="S4" s="104"/>
      <c r="T4" s="104"/>
      <c r="U4" s="103" t="s">
        <v>78</v>
      </c>
      <c r="V4" s="104"/>
      <c r="W4" s="105"/>
      <c r="X4" s="115" t="s">
        <v>80</v>
      </c>
      <c r="Y4" s="115"/>
      <c r="Z4" s="115"/>
      <c r="AA4" s="115" t="s">
        <v>88</v>
      </c>
      <c r="AB4" s="115"/>
      <c r="AC4" s="115"/>
      <c r="AD4" s="115" t="s">
        <v>83</v>
      </c>
      <c r="AE4" s="115"/>
      <c r="AF4" s="115"/>
      <c r="AG4" s="115" t="s">
        <v>84</v>
      </c>
      <c r="AH4" s="115"/>
      <c r="AI4" s="115"/>
      <c r="AJ4" s="33" t="s">
        <v>1</v>
      </c>
      <c r="AK4" s="33" t="s">
        <v>2</v>
      </c>
      <c r="AL4" s="33" t="s">
        <v>3</v>
      </c>
      <c r="AM4" s="33" t="s">
        <v>4</v>
      </c>
      <c r="AN4" s="33" t="s">
        <v>5</v>
      </c>
      <c r="AO4" s="117"/>
      <c r="AP4" s="120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35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9" ht="22.2" hidden="1" customHeight="1" x14ac:dyDescent="0.3">
      <c r="A5" s="112"/>
      <c r="B5" s="112"/>
      <c r="C5" s="32"/>
      <c r="D5" s="32"/>
      <c r="E5" s="30" t="s">
        <v>6</v>
      </c>
      <c r="F5" s="30"/>
      <c r="G5" s="30"/>
      <c r="H5" s="30" t="s">
        <v>7</v>
      </c>
      <c r="I5" s="28"/>
      <c r="J5" s="28"/>
      <c r="K5" s="28" t="s">
        <v>8</v>
      </c>
      <c r="L5" s="28"/>
      <c r="M5" s="28"/>
      <c r="N5" s="28" t="s">
        <v>9</v>
      </c>
      <c r="O5" s="113" t="s">
        <v>11</v>
      </c>
      <c r="P5" s="113"/>
      <c r="Q5" s="113"/>
      <c r="R5" s="96" t="s">
        <v>12</v>
      </c>
      <c r="S5" s="97"/>
      <c r="T5" s="97"/>
      <c r="U5" s="96" t="s">
        <v>13</v>
      </c>
      <c r="V5" s="97"/>
      <c r="W5" s="98"/>
      <c r="X5" s="113" t="s">
        <v>14</v>
      </c>
      <c r="Y5" s="113"/>
      <c r="Z5" s="113"/>
      <c r="AA5" s="113" t="s">
        <v>15</v>
      </c>
      <c r="AB5" s="113"/>
      <c r="AC5" s="113"/>
      <c r="AD5" s="113" t="s">
        <v>16</v>
      </c>
      <c r="AE5" s="113"/>
      <c r="AF5" s="113"/>
      <c r="AG5" s="113" t="s">
        <v>17</v>
      </c>
      <c r="AH5" s="113"/>
      <c r="AI5" s="113"/>
      <c r="AJ5" s="29" t="s">
        <v>92</v>
      </c>
      <c r="AK5" s="29" t="s">
        <v>93</v>
      </c>
      <c r="AL5" s="29" t="s">
        <v>94</v>
      </c>
      <c r="AM5" s="29" t="s">
        <v>95</v>
      </c>
      <c r="AN5" s="29" t="s">
        <v>96</v>
      </c>
      <c r="AO5" s="117"/>
      <c r="AP5" s="120"/>
    </row>
    <row r="6" spans="1:89" ht="94.2" customHeight="1" x14ac:dyDescent="0.3">
      <c r="A6" s="31"/>
      <c r="B6" s="31"/>
      <c r="C6" s="38" t="s">
        <v>82</v>
      </c>
      <c r="D6" s="42" t="s">
        <v>101</v>
      </c>
      <c r="E6" s="15" t="s">
        <v>70</v>
      </c>
      <c r="F6" s="38" t="s">
        <v>82</v>
      </c>
      <c r="G6" s="42" t="s">
        <v>101</v>
      </c>
      <c r="H6" s="15" t="s">
        <v>71</v>
      </c>
      <c r="I6" s="38" t="s">
        <v>82</v>
      </c>
      <c r="J6" s="42" t="s">
        <v>101</v>
      </c>
      <c r="K6" s="15" t="s">
        <v>72</v>
      </c>
      <c r="L6" s="38" t="s">
        <v>82</v>
      </c>
      <c r="M6" s="42" t="s">
        <v>101</v>
      </c>
      <c r="N6" s="15" t="s">
        <v>73</v>
      </c>
      <c r="O6" s="38" t="s">
        <v>82</v>
      </c>
      <c r="P6" s="42" t="s">
        <v>101</v>
      </c>
      <c r="Q6" s="15" t="s">
        <v>74</v>
      </c>
      <c r="R6" s="38" t="s">
        <v>82</v>
      </c>
      <c r="S6" s="87" t="s">
        <v>101</v>
      </c>
      <c r="T6" s="15" t="s">
        <v>76</v>
      </c>
      <c r="U6" s="38" t="s">
        <v>82</v>
      </c>
      <c r="V6" s="42" t="s">
        <v>101</v>
      </c>
      <c r="W6" s="15" t="s">
        <v>79</v>
      </c>
      <c r="X6" s="38" t="s">
        <v>82</v>
      </c>
      <c r="Y6" s="42" t="s">
        <v>101</v>
      </c>
      <c r="Z6" s="15" t="s">
        <v>81</v>
      </c>
      <c r="AA6" s="38" t="s">
        <v>82</v>
      </c>
      <c r="AB6" s="42" t="s">
        <v>101</v>
      </c>
      <c r="AC6" s="15" t="s">
        <v>87</v>
      </c>
      <c r="AD6" s="38" t="s">
        <v>82</v>
      </c>
      <c r="AE6" s="42" t="s">
        <v>101</v>
      </c>
      <c r="AF6" s="15" t="s">
        <v>86</v>
      </c>
      <c r="AG6" s="38" t="s">
        <v>82</v>
      </c>
      <c r="AH6" s="42" t="s">
        <v>101</v>
      </c>
      <c r="AI6" s="15" t="s">
        <v>85</v>
      </c>
      <c r="AJ6" s="43" t="s">
        <v>106</v>
      </c>
      <c r="AK6" s="43" t="s">
        <v>107</v>
      </c>
      <c r="AL6" s="43" t="s">
        <v>108</v>
      </c>
      <c r="AM6" s="43" t="s">
        <v>109</v>
      </c>
      <c r="AN6" s="43" t="s">
        <v>110</v>
      </c>
      <c r="AO6" s="118"/>
      <c r="AP6" s="121"/>
    </row>
    <row r="7" spans="1:89" s="81" customFormat="1" ht="22.5" customHeight="1" x14ac:dyDescent="0.3">
      <c r="A7" s="70"/>
      <c r="B7" s="5" t="s">
        <v>26</v>
      </c>
      <c r="C7" s="5"/>
      <c r="D7" s="5"/>
      <c r="E7" s="47">
        <v>10</v>
      </c>
      <c r="F7" s="48"/>
      <c r="G7" s="48"/>
      <c r="H7" s="47">
        <v>10</v>
      </c>
      <c r="I7" s="48"/>
      <c r="J7" s="48"/>
      <c r="K7" s="47">
        <v>10</v>
      </c>
      <c r="L7" s="48"/>
      <c r="M7" s="48"/>
      <c r="N7" s="47">
        <v>10</v>
      </c>
      <c r="O7" s="94"/>
      <c r="P7" s="94"/>
      <c r="Q7" s="47">
        <v>10</v>
      </c>
      <c r="R7" s="48"/>
      <c r="S7" s="48"/>
      <c r="T7" s="47">
        <v>10</v>
      </c>
      <c r="U7" s="48"/>
      <c r="V7" s="48"/>
      <c r="W7" s="47">
        <v>10</v>
      </c>
      <c r="X7" s="48"/>
      <c r="Y7" s="48"/>
      <c r="Z7" s="47">
        <v>10</v>
      </c>
      <c r="AA7" s="48"/>
      <c r="AB7" s="48"/>
      <c r="AC7" s="47">
        <v>10</v>
      </c>
      <c r="AD7" s="48"/>
      <c r="AE7" s="48"/>
      <c r="AF7" s="47">
        <v>10</v>
      </c>
      <c r="AG7" s="48"/>
      <c r="AH7" s="48"/>
      <c r="AI7" s="15">
        <v>10</v>
      </c>
      <c r="AJ7" s="88">
        <v>10</v>
      </c>
      <c r="AK7" s="88">
        <v>10</v>
      </c>
      <c r="AL7" s="88">
        <v>10</v>
      </c>
      <c r="AM7" s="88">
        <v>10</v>
      </c>
      <c r="AN7" s="88">
        <v>10</v>
      </c>
      <c r="AO7" s="39">
        <v>160</v>
      </c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</row>
    <row r="8" spans="1:89" s="83" customFormat="1" ht="56.25" customHeight="1" x14ac:dyDescent="0.3">
      <c r="A8" s="77">
        <v>8</v>
      </c>
      <c r="B8" s="89" t="s">
        <v>147</v>
      </c>
      <c r="C8" s="78">
        <v>10</v>
      </c>
      <c r="D8" s="95">
        <v>8.74</v>
      </c>
      <c r="E8" s="86">
        <f>(C8+D8)/2</f>
        <v>9.370000000000001</v>
      </c>
      <c r="F8" s="78">
        <v>9</v>
      </c>
      <c r="G8" s="95">
        <v>9.09</v>
      </c>
      <c r="H8" s="71">
        <f t="shared" ref="H8" si="0">(F8+G8)/2</f>
        <v>9.0449999999999999</v>
      </c>
      <c r="I8" s="78">
        <v>9</v>
      </c>
      <c r="J8" s="95">
        <v>8.9600000000000009</v>
      </c>
      <c r="K8" s="71">
        <f t="shared" ref="K8" si="1">(I8+J8)/2</f>
        <v>8.98</v>
      </c>
      <c r="L8" s="78">
        <v>4</v>
      </c>
      <c r="M8" s="95">
        <v>9.32</v>
      </c>
      <c r="N8" s="71">
        <f>(L8+M8)/2</f>
        <v>6.66</v>
      </c>
      <c r="O8" s="72">
        <v>9</v>
      </c>
      <c r="P8" s="95">
        <v>9.27</v>
      </c>
      <c r="Q8" s="71">
        <f t="shared" ref="Q8" si="2">(O8+P8)/2</f>
        <v>9.1349999999999998</v>
      </c>
      <c r="R8" s="72">
        <v>9</v>
      </c>
      <c r="S8" s="95">
        <v>8.7899999999999991</v>
      </c>
      <c r="T8" s="71">
        <f t="shared" ref="T8" si="3">(R8+S8)/2</f>
        <v>8.8949999999999996</v>
      </c>
      <c r="U8" s="72">
        <v>8</v>
      </c>
      <c r="V8" s="95">
        <v>9.8000000000000007</v>
      </c>
      <c r="W8" s="73">
        <v>4.5599999999999996</v>
      </c>
      <c r="X8" s="74">
        <v>9</v>
      </c>
      <c r="Y8" s="74">
        <v>10</v>
      </c>
      <c r="Z8" s="75">
        <f t="shared" ref="Z8" si="4">(X8+Y8)/2</f>
        <v>9.5</v>
      </c>
      <c r="AA8" s="72">
        <v>9</v>
      </c>
      <c r="AB8" s="95">
        <v>9.98</v>
      </c>
      <c r="AC8" s="71">
        <f t="shared" ref="AC8" si="5">(AA8+AB8)/2</f>
        <v>9.49</v>
      </c>
      <c r="AD8" s="72">
        <v>9</v>
      </c>
      <c r="AE8" s="95">
        <v>8.36</v>
      </c>
      <c r="AF8" s="71">
        <f t="shared" ref="AF8" si="6">(AD8+AE8)/2</f>
        <v>8.68</v>
      </c>
      <c r="AG8" s="74">
        <v>3</v>
      </c>
      <c r="AH8" s="95">
        <v>8.07</v>
      </c>
      <c r="AI8" s="93">
        <f t="shared" ref="AI8" si="7">(AG8+AH8)/2</f>
        <v>5.5350000000000001</v>
      </c>
      <c r="AJ8" s="91">
        <v>9.7799999999999994</v>
      </c>
      <c r="AK8" s="92">
        <v>9.67</v>
      </c>
      <c r="AL8" s="92">
        <v>9.27</v>
      </c>
      <c r="AM8" s="92">
        <v>9.1300000000000008</v>
      </c>
      <c r="AN8" s="92">
        <v>9.86</v>
      </c>
      <c r="AO8" s="90">
        <f t="shared" ref="AO8" si="8">E8+H8+K8+N8+Q8+T8+W8+Z8+AC8+AF8+AI8+AJ8+AK8+AL8+AM8+AN8</f>
        <v>137.56</v>
      </c>
      <c r="AP8" s="76">
        <v>3</v>
      </c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</row>
  </sheetData>
  <sortState ref="B8:AO63">
    <sortCondition descending="1" ref="AO8:AO63"/>
  </sortState>
  <mergeCells count="27">
    <mergeCell ref="AP3:AP6"/>
    <mergeCell ref="AA4:AC4"/>
    <mergeCell ref="AD4:AF4"/>
    <mergeCell ref="AG4:AI4"/>
    <mergeCell ref="O5:Q5"/>
    <mergeCell ref="R5:T5"/>
    <mergeCell ref="U5:W5"/>
    <mergeCell ref="X5:Z5"/>
    <mergeCell ref="AA5:AC5"/>
    <mergeCell ref="AD5:AF5"/>
    <mergeCell ref="AG5:AI5"/>
    <mergeCell ref="B2:AO2"/>
    <mergeCell ref="A3:A5"/>
    <mergeCell ref="B3:B5"/>
    <mergeCell ref="O3:AI3"/>
    <mergeCell ref="R4:T4"/>
    <mergeCell ref="U4:W4"/>
    <mergeCell ref="X4:Z4"/>
    <mergeCell ref="AJ3:AK3"/>
    <mergeCell ref="AL3:AN3"/>
    <mergeCell ref="AO3:AO6"/>
    <mergeCell ref="C4:E4"/>
    <mergeCell ref="C3:N3"/>
    <mergeCell ref="F4:H4"/>
    <mergeCell ref="I4:K4"/>
    <mergeCell ref="L4:N4"/>
    <mergeCell ref="O4:Q4"/>
  </mergeCells>
  <pageMargins left="0.31496062992125984" right="0.31496062992125984" top="0.35433070866141736" bottom="0.35433070866141736" header="0" footer="0"/>
  <pageSetup paperSize="9" scale="41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свод спорт</vt:lpstr>
      <vt:lpstr>'приложение 1'!Область_печати</vt:lpstr>
      <vt:lpstr>'свод спорт'!Область_печати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2018-01-17T08:48:47Z</dcterms:modified>
</cp:coreProperties>
</file>